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say\Desktop\"/>
    </mc:Choice>
  </mc:AlternateContent>
  <bookViews>
    <workbookView xWindow="0" yWindow="0" windowWidth="20490" windowHeight="7755"/>
  </bookViews>
  <sheets>
    <sheet name="JAN '20" sheetId="15" r:id="rId1"/>
    <sheet name="FEB '20" sheetId="16" r:id="rId2"/>
    <sheet name="MAR '20" sheetId="17" r:id="rId3"/>
    <sheet name="APR '20" sheetId="18" r:id="rId4"/>
    <sheet name="MAY '20" sheetId="19" r:id="rId5"/>
    <sheet name="JUNE'20" sheetId="20" r:id="rId6"/>
    <sheet name="JULY '20" sheetId="21" r:id="rId7"/>
    <sheet name="AUG '20" sheetId="22" r:id="rId8"/>
    <sheet name="SEP'20" sheetId="23" r:id="rId9"/>
    <sheet name="OCT '20" sheetId="24" r:id="rId10"/>
    <sheet name="NOV '20" sheetId="25" r:id="rId11"/>
    <sheet name="DEC '20" sheetId="2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6" l="1"/>
  <c r="M27" i="26"/>
  <c r="L27" i="26"/>
  <c r="I27" i="26"/>
  <c r="H27" i="26"/>
  <c r="G27" i="26"/>
  <c r="D27" i="26"/>
  <c r="C27" i="26"/>
  <c r="B27" i="26"/>
  <c r="M25" i="25" l="1"/>
  <c r="L25" i="25"/>
  <c r="I25" i="25"/>
  <c r="H25" i="25"/>
  <c r="G25" i="25"/>
  <c r="D25" i="25"/>
  <c r="C25" i="25"/>
  <c r="B25" i="25"/>
  <c r="N25" i="25"/>
  <c r="M26" i="24" l="1"/>
  <c r="L26" i="24"/>
  <c r="N4" i="24"/>
  <c r="N26" i="24" s="1"/>
  <c r="I26" i="24"/>
  <c r="H26" i="24"/>
  <c r="G26" i="24"/>
  <c r="D26" i="24"/>
  <c r="C26" i="24"/>
  <c r="B26" i="24"/>
  <c r="M27" i="23" l="1"/>
  <c r="L27" i="23"/>
  <c r="N26" i="23"/>
  <c r="N25" i="23"/>
  <c r="N24" i="23"/>
  <c r="N23" i="23"/>
  <c r="N22" i="23"/>
  <c r="N21" i="23"/>
  <c r="N19" i="23"/>
  <c r="N17" i="23"/>
  <c r="N16" i="23"/>
  <c r="N14" i="23"/>
  <c r="N13" i="23"/>
  <c r="N12" i="23"/>
  <c r="N11" i="23"/>
  <c r="N9" i="23"/>
  <c r="N8" i="23"/>
  <c r="N7" i="23"/>
  <c r="N6" i="23"/>
  <c r="N5" i="23"/>
  <c r="N27" i="23" s="1"/>
  <c r="C27" i="23" l="1"/>
  <c r="B27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I27" i="23"/>
  <c r="H27" i="23"/>
  <c r="G27" i="23"/>
  <c r="D27" i="23" l="1"/>
  <c r="N26" i="22"/>
  <c r="M26" i="22"/>
  <c r="L26" i="22"/>
  <c r="I26" i="22"/>
  <c r="H26" i="22"/>
  <c r="G26" i="22"/>
  <c r="D26" i="22"/>
  <c r="C26" i="22"/>
  <c r="B26" i="22"/>
  <c r="N27" i="21" l="1"/>
  <c r="M27" i="21"/>
  <c r="L27" i="21"/>
  <c r="I27" i="21"/>
  <c r="H27" i="21"/>
  <c r="G27" i="21"/>
  <c r="D27" i="21"/>
  <c r="C27" i="21"/>
  <c r="B27" i="21"/>
  <c r="Q28" i="20" l="1"/>
  <c r="N29" i="20"/>
  <c r="M29" i="20"/>
  <c r="L29" i="20"/>
  <c r="I22" i="20"/>
  <c r="H22" i="20"/>
  <c r="G22" i="20"/>
  <c r="I21" i="20"/>
  <c r="H21" i="20"/>
  <c r="G21" i="20"/>
  <c r="I20" i="20"/>
  <c r="H20" i="20"/>
  <c r="G20" i="20"/>
  <c r="I19" i="20"/>
  <c r="H19" i="20"/>
  <c r="G19" i="20"/>
  <c r="I18" i="20"/>
  <c r="H18" i="20"/>
  <c r="G18" i="20"/>
  <c r="I17" i="20"/>
  <c r="H17" i="20"/>
  <c r="G17" i="20"/>
  <c r="I16" i="20"/>
  <c r="H16" i="20"/>
  <c r="G16" i="20"/>
  <c r="I15" i="20"/>
  <c r="H15" i="20"/>
  <c r="G15" i="20"/>
  <c r="I14" i="20"/>
  <c r="H14" i="20"/>
  <c r="G14" i="20"/>
  <c r="I13" i="20"/>
  <c r="H13" i="20"/>
  <c r="G13" i="20"/>
  <c r="D29" i="20"/>
  <c r="C29" i="20"/>
  <c r="B29" i="20"/>
  <c r="G29" i="20" l="1"/>
  <c r="H29" i="20"/>
  <c r="I29" i="20"/>
  <c r="N21" i="19"/>
  <c r="M21" i="19"/>
  <c r="L21" i="19"/>
  <c r="I21" i="19"/>
  <c r="H21" i="19"/>
  <c r="G21" i="19"/>
  <c r="D21" i="19"/>
  <c r="C21" i="19"/>
  <c r="B21" i="19"/>
  <c r="N23" i="18" l="1"/>
  <c r="M23" i="18"/>
  <c r="L23" i="18"/>
  <c r="I23" i="18"/>
  <c r="H23" i="18"/>
  <c r="G23" i="18"/>
  <c r="D23" i="18"/>
  <c r="C23" i="18"/>
  <c r="B23" i="18"/>
  <c r="N25" i="17" l="1"/>
  <c r="M25" i="17"/>
  <c r="L25" i="17"/>
  <c r="I25" i="17"/>
  <c r="H25" i="17"/>
  <c r="G25" i="17"/>
  <c r="D25" i="17"/>
  <c r="C25" i="17"/>
  <c r="B25" i="17"/>
  <c r="N23" i="16" l="1"/>
  <c r="M23" i="16"/>
  <c r="L23" i="16"/>
  <c r="I23" i="16"/>
  <c r="H23" i="16"/>
  <c r="G23" i="16"/>
  <c r="D23" i="16"/>
  <c r="C23" i="16"/>
  <c r="B23" i="16"/>
  <c r="N25" i="15" l="1"/>
  <c r="M25" i="15"/>
  <c r="L25" i="15"/>
  <c r="I25" i="15"/>
  <c r="H25" i="15"/>
  <c r="G25" i="15"/>
  <c r="D25" i="15"/>
  <c r="C25" i="15"/>
  <c r="B25" i="15"/>
</calcChain>
</file>

<file path=xl/sharedStrings.xml><?xml version="1.0" encoding="utf-8"?>
<sst xmlns="http://schemas.openxmlformats.org/spreadsheetml/2006/main" count="307" uniqueCount="26">
  <si>
    <t>Date/Period</t>
  </si>
  <si>
    <t>Buying</t>
  </si>
  <si>
    <t>Selling</t>
  </si>
  <si>
    <t>Mid Rate</t>
  </si>
  <si>
    <t>Market Surveillance</t>
  </si>
  <si>
    <t>Financial Markets Department</t>
  </si>
  <si>
    <t>Bank Of Sierra Leone</t>
  </si>
  <si>
    <t>AVG</t>
  </si>
  <si>
    <t>PERIOD</t>
  </si>
  <si>
    <t>SLL/USD EXCHANGE RATES</t>
  </si>
  <si>
    <t>SLL/EUR EXCHANGE RATES</t>
  </si>
  <si>
    <t>SLL/SDR EXCHANGE RATES</t>
  </si>
  <si>
    <t>SLL/GBP EXCHANGE RATES</t>
  </si>
  <si>
    <t>PUBLIC HOLIDAY</t>
  </si>
  <si>
    <t>BSL SLL/EUR EXCHANGE RATES - JUNE 2020</t>
  </si>
  <si>
    <t>Bank of Sierra Leone</t>
  </si>
  <si>
    <t>BSL SLL/USD EXCHANGE RATES - JUNE 2020</t>
  </si>
  <si>
    <t>Market Surveillance - Onsite</t>
  </si>
  <si>
    <t>BSL SLL/GBP EXCHANGE RATES - JUNE 2020</t>
  </si>
  <si>
    <t>SLL/SDR EXCHANGE RATE - JUNE 2020</t>
  </si>
  <si>
    <t>BSL SLL/USD EXCHANGE RATES - JULY 2020</t>
  </si>
  <si>
    <t>BSL SLL/USD EXCHANGE RATES - AUGUST 2020</t>
  </si>
  <si>
    <t>BSL EXCHNAGE RATES - SEPTEMBER 2020</t>
  </si>
  <si>
    <t>BSL EXCHNAGE RATES - OCTOBER 2020</t>
  </si>
  <si>
    <t>BSL EXCHNAGE RATES - NOVEMBER 2020</t>
  </si>
  <si>
    <t>BSL EXCHNAGE RATES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</si>
</sst>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5" fontId="5" fillId="0" borderId="11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5" fontId="2" fillId="0" borderId="2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5" fontId="4" fillId="0" borderId="2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5" fontId="1" fillId="0" borderId="1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5" fontId="2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5" fontId="1" fillId="0" borderId="21" xfId="0" applyNumberFormat="1" applyFont="1" applyBorder="1" applyAlignment="1">
      <alignment horizontal="center"/>
    </xf>
    <xf numFmtId="15" fontId="5" fillId="0" borderId="23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5" fontId="0" fillId="0" borderId="21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1" fillId="0" borderId="0" xfId="0" applyFont="1" applyAlignment="1"/>
    <xf numFmtId="164" fontId="0" fillId="0" borderId="33" xfId="0" applyNumberFormat="1" applyFont="1" applyBorder="1" applyAlignment="1">
      <alignment horizontal="center"/>
    </xf>
    <xf numFmtId="15" fontId="4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1" fillId="0" borderId="0" xfId="0" applyFont="1" applyBorder="1" applyAlignment="1"/>
    <xf numFmtId="164" fontId="0" fillId="0" borderId="33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5" fontId="4" fillId="0" borderId="28" xfId="0" applyNumberFormat="1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5" fontId="4" fillId="0" borderId="14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5" fontId="4" fillId="0" borderId="39" xfId="0" applyNumberFormat="1" applyFont="1" applyBorder="1" applyAlignment="1">
      <alignment horizontal="center"/>
    </xf>
    <xf numFmtId="15" fontId="4" fillId="0" borderId="40" xfId="0" applyNumberFormat="1" applyFont="1" applyBorder="1" applyAlignment="1">
      <alignment horizontal="center"/>
    </xf>
    <xf numFmtId="15" fontId="4" fillId="0" borderId="45" xfId="0" applyNumberFormat="1" applyFont="1" applyBorder="1" applyAlignment="1">
      <alignment horizontal="center"/>
    </xf>
    <xf numFmtId="15" fontId="1" fillId="0" borderId="40" xfId="0" applyNumberFormat="1" applyFont="1" applyBorder="1" applyAlignment="1">
      <alignment horizontal="center"/>
    </xf>
    <xf numFmtId="0" fontId="1" fillId="0" borderId="0" xfId="0" applyFont="1"/>
    <xf numFmtId="15" fontId="0" fillId="0" borderId="40" xfId="0" applyNumberFormat="1" applyFont="1" applyBorder="1" applyAlignment="1">
      <alignment horizontal="center"/>
    </xf>
    <xf numFmtId="0" fontId="0" fillId="0" borderId="0" xfId="0" applyFont="1"/>
    <xf numFmtId="164" fontId="0" fillId="0" borderId="3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5" fontId="0" fillId="0" borderId="37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7" workbookViewId="0">
      <selection activeCell="G24" sqref="G24"/>
    </sheetView>
  </sheetViews>
  <sheetFormatPr defaultRowHeight="15" x14ac:dyDescent="0.25"/>
  <cols>
    <col min="1" max="1" width="12" customWidth="1"/>
    <col min="2" max="3" width="10.7109375" customWidth="1"/>
    <col min="4" max="4" width="10.5703125" customWidth="1"/>
    <col min="5" max="5" width="5" customWidth="1"/>
    <col min="6" max="6" width="13.5703125" customWidth="1"/>
    <col min="7" max="7" width="11.28515625" customWidth="1"/>
    <col min="8" max="8" width="10.5703125" customWidth="1"/>
    <col min="9" max="9" width="11.5703125" customWidth="1"/>
    <col min="11" max="11" width="13" customWidth="1"/>
    <col min="12" max="12" width="11" customWidth="1"/>
    <col min="13" max="14" width="10.7109375" customWidth="1"/>
  </cols>
  <sheetData>
    <row r="1" spans="1:14" ht="15.75" customHeight="1" thickBot="1" x14ac:dyDescent="0.3">
      <c r="A1" s="89" t="s">
        <v>0</v>
      </c>
      <c r="B1" s="94" t="s">
        <v>9</v>
      </c>
      <c r="C1" s="95"/>
      <c r="D1" s="96"/>
      <c r="F1" s="89" t="s">
        <v>0</v>
      </c>
      <c r="G1" s="94" t="s">
        <v>10</v>
      </c>
      <c r="H1" s="95"/>
      <c r="I1" s="96"/>
      <c r="K1" s="89" t="s">
        <v>0</v>
      </c>
      <c r="L1" s="91" t="s">
        <v>12</v>
      </c>
      <c r="M1" s="91"/>
      <c r="N1" s="92"/>
    </row>
    <row r="2" spans="1:14" ht="15.75" thickBot="1" x14ac:dyDescent="0.3">
      <c r="A2" s="93"/>
      <c r="B2" s="17" t="s">
        <v>1</v>
      </c>
      <c r="C2" s="4" t="s">
        <v>2</v>
      </c>
      <c r="D2" s="5" t="s">
        <v>3</v>
      </c>
      <c r="F2" s="97"/>
      <c r="G2" s="30" t="s">
        <v>1</v>
      </c>
      <c r="H2" s="31" t="s">
        <v>2</v>
      </c>
      <c r="I2" s="32" t="s">
        <v>3</v>
      </c>
      <c r="K2" s="90"/>
      <c r="L2" s="17" t="s">
        <v>1</v>
      </c>
      <c r="M2" s="4" t="s">
        <v>2</v>
      </c>
      <c r="N2" s="5" t="s">
        <v>3</v>
      </c>
    </row>
    <row r="3" spans="1:14" ht="15.75" x14ac:dyDescent="0.25">
      <c r="A3" s="23">
        <v>43832</v>
      </c>
      <c r="B3" s="29">
        <v>9595.9699999999993</v>
      </c>
      <c r="C3" s="6">
        <v>9789.83</v>
      </c>
      <c r="D3" s="9">
        <v>9692.9</v>
      </c>
      <c r="F3" s="33">
        <v>43832</v>
      </c>
      <c r="G3" s="38">
        <v>10760.38</v>
      </c>
      <c r="H3" s="39">
        <v>10976.43</v>
      </c>
      <c r="I3" s="40">
        <v>10868.4</v>
      </c>
      <c r="K3" s="23">
        <v>43832</v>
      </c>
      <c r="L3" s="28">
        <v>12689.71</v>
      </c>
      <c r="M3" s="14">
        <v>12949.99</v>
      </c>
      <c r="N3" s="27">
        <v>12819.85</v>
      </c>
    </row>
    <row r="4" spans="1:14" ht="15.75" x14ac:dyDescent="0.25">
      <c r="A4" s="23">
        <v>43833</v>
      </c>
      <c r="B4" s="29">
        <v>9595.9699999999993</v>
      </c>
      <c r="C4" s="6">
        <v>9789.83</v>
      </c>
      <c r="D4" s="9">
        <v>9692.9</v>
      </c>
      <c r="F4" s="20">
        <v>43833</v>
      </c>
      <c r="G4" s="22">
        <v>10714.95</v>
      </c>
      <c r="H4" s="13">
        <v>10928.24</v>
      </c>
      <c r="I4" s="25">
        <v>10821.6</v>
      </c>
      <c r="K4" s="23">
        <v>43833</v>
      </c>
      <c r="L4" s="21">
        <v>12579.36</v>
      </c>
      <c r="M4" s="12">
        <v>12837.4</v>
      </c>
      <c r="N4" s="24">
        <v>12708.38</v>
      </c>
    </row>
    <row r="5" spans="1:14" ht="15.75" x14ac:dyDescent="0.25">
      <c r="A5" s="23">
        <v>43836</v>
      </c>
      <c r="B5" s="29">
        <v>9595.9699999999993</v>
      </c>
      <c r="C5" s="6">
        <v>9789.83</v>
      </c>
      <c r="D5" s="9">
        <v>9692.9</v>
      </c>
      <c r="F5" s="20">
        <v>43836</v>
      </c>
      <c r="G5" s="35">
        <v>10720.62</v>
      </c>
      <c r="H5" s="1">
        <v>10934.94</v>
      </c>
      <c r="I5" s="10">
        <v>10827.78</v>
      </c>
      <c r="K5" s="23">
        <v>43836</v>
      </c>
      <c r="L5" s="21">
        <v>12559.21</v>
      </c>
      <c r="M5" s="12">
        <v>12816.85</v>
      </c>
      <c r="N5" s="24">
        <v>12688.03</v>
      </c>
    </row>
    <row r="6" spans="1:14" ht="15.75" x14ac:dyDescent="0.25">
      <c r="A6" s="23">
        <v>43837</v>
      </c>
      <c r="B6" s="29">
        <v>9595.9699999999993</v>
      </c>
      <c r="C6" s="6">
        <v>9789.83</v>
      </c>
      <c r="D6" s="9">
        <v>9692.9</v>
      </c>
      <c r="F6" s="20">
        <v>43837</v>
      </c>
      <c r="G6" s="35">
        <v>10735.18</v>
      </c>
      <c r="H6" s="1">
        <v>10946.27</v>
      </c>
      <c r="I6" s="10">
        <v>10840.73</v>
      </c>
      <c r="K6" s="23">
        <v>43837</v>
      </c>
      <c r="L6" s="21">
        <v>12623.5</v>
      </c>
      <c r="M6" s="12">
        <v>12880.48</v>
      </c>
      <c r="N6" s="24">
        <v>12751.99</v>
      </c>
    </row>
    <row r="7" spans="1:14" ht="15.75" x14ac:dyDescent="0.25">
      <c r="A7" s="23">
        <v>43838</v>
      </c>
      <c r="B7" s="29">
        <v>9595.9699999999993</v>
      </c>
      <c r="C7" s="6">
        <v>9789.83</v>
      </c>
      <c r="D7" s="9">
        <v>9692.9</v>
      </c>
      <c r="F7" s="20">
        <v>43838</v>
      </c>
      <c r="G7" s="35">
        <v>10696.84</v>
      </c>
      <c r="H7" s="1">
        <v>10908.76</v>
      </c>
      <c r="I7" s="10">
        <v>10802.8</v>
      </c>
      <c r="K7" s="23">
        <v>43838</v>
      </c>
      <c r="L7" s="22">
        <v>12606.23</v>
      </c>
      <c r="M7" s="12">
        <v>12865.79</v>
      </c>
      <c r="N7" s="24">
        <v>12736.01</v>
      </c>
    </row>
    <row r="8" spans="1:14" ht="15.75" x14ac:dyDescent="0.25">
      <c r="A8" s="23">
        <v>43839</v>
      </c>
      <c r="B8" s="29">
        <v>9658.2800000000007</v>
      </c>
      <c r="C8" s="6">
        <v>9853.4</v>
      </c>
      <c r="D8" s="9">
        <v>9755.84</v>
      </c>
      <c r="F8" s="20">
        <v>43839</v>
      </c>
      <c r="G8" s="35">
        <v>10739.98</v>
      </c>
      <c r="H8" s="1">
        <v>10955.65</v>
      </c>
      <c r="I8" s="10">
        <v>10847.82</v>
      </c>
      <c r="K8" s="23">
        <v>43839</v>
      </c>
      <c r="L8" s="21">
        <v>12658.14</v>
      </c>
      <c r="M8" s="12">
        <v>12917.81</v>
      </c>
      <c r="N8" s="24">
        <v>12787.97</v>
      </c>
    </row>
    <row r="9" spans="1:14" ht="15.75" x14ac:dyDescent="0.25">
      <c r="A9" s="23">
        <v>43840</v>
      </c>
      <c r="B9" s="29">
        <v>9658.2800000000007</v>
      </c>
      <c r="C9" s="6">
        <v>9853.4</v>
      </c>
      <c r="D9" s="9">
        <v>9755.84</v>
      </c>
      <c r="F9" s="20">
        <v>43840</v>
      </c>
      <c r="G9" s="35">
        <v>10737.44</v>
      </c>
      <c r="H9" s="1">
        <v>10949.62</v>
      </c>
      <c r="I9" s="10">
        <v>10843.53</v>
      </c>
      <c r="K9" s="23">
        <v>43840</v>
      </c>
      <c r="L9" s="21">
        <v>12627.24</v>
      </c>
      <c r="M9" s="12">
        <v>12883.32</v>
      </c>
      <c r="N9" s="24">
        <v>12755.28</v>
      </c>
    </row>
    <row r="10" spans="1:14" ht="15.75" x14ac:dyDescent="0.25">
      <c r="A10" s="23">
        <v>43843</v>
      </c>
      <c r="B10" s="29">
        <v>9658.2800000000007</v>
      </c>
      <c r="C10" s="6">
        <v>9853.4</v>
      </c>
      <c r="D10" s="9">
        <v>9755.84</v>
      </c>
      <c r="F10" s="20">
        <v>43843</v>
      </c>
      <c r="G10" s="35">
        <v>10742.71</v>
      </c>
      <c r="H10" s="1">
        <v>10955.9</v>
      </c>
      <c r="I10" s="10">
        <v>10849.3</v>
      </c>
      <c r="K10" s="23">
        <v>43843</v>
      </c>
      <c r="L10" s="21">
        <v>12562.52</v>
      </c>
      <c r="M10" s="12">
        <v>12817.3</v>
      </c>
      <c r="N10" s="24">
        <v>12689.91</v>
      </c>
    </row>
    <row r="11" spans="1:14" ht="15.75" x14ac:dyDescent="0.25">
      <c r="A11" s="23">
        <v>43844</v>
      </c>
      <c r="B11" s="29">
        <v>9658.2800000000007</v>
      </c>
      <c r="C11" s="6">
        <v>9853.4</v>
      </c>
      <c r="D11" s="9">
        <v>9755.84</v>
      </c>
      <c r="F11" s="20">
        <v>43844</v>
      </c>
      <c r="G11" s="35">
        <v>10759.05</v>
      </c>
      <c r="H11" s="1">
        <v>10976.02</v>
      </c>
      <c r="I11" s="10">
        <v>10867.54</v>
      </c>
      <c r="K11" s="23">
        <v>43844</v>
      </c>
      <c r="L11" s="22">
        <v>12536.45</v>
      </c>
      <c r="M11" s="13">
        <v>12793.65</v>
      </c>
      <c r="N11" s="25">
        <v>12665.05</v>
      </c>
    </row>
    <row r="12" spans="1:14" ht="15.75" x14ac:dyDescent="0.25">
      <c r="A12" s="23">
        <v>43845</v>
      </c>
      <c r="B12" s="29">
        <v>9658.2800000000007</v>
      </c>
      <c r="C12" s="6">
        <v>9853.4</v>
      </c>
      <c r="D12" s="9">
        <v>9755.84</v>
      </c>
      <c r="F12" s="20">
        <v>43845</v>
      </c>
      <c r="G12" s="35">
        <v>10756.19</v>
      </c>
      <c r="H12" s="1">
        <v>10969.36</v>
      </c>
      <c r="I12" s="10">
        <v>10862.77</v>
      </c>
      <c r="K12" s="23">
        <v>43845</v>
      </c>
      <c r="L12" s="22">
        <v>12584.74</v>
      </c>
      <c r="M12" s="13">
        <v>12842.92</v>
      </c>
      <c r="N12" s="25">
        <v>12713.83</v>
      </c>
    </row>
    <row r="13" spans="1:14" ht="15.75" x14ac:dyDescent="0.25">
      <c r="A13" s="23">
        <v>43846</v>
      </c>
      <c r="B13" s="29">
        <v>9627.56</v>
      </c>
      <c r="C13" s="6">
        <v>9822.0499999999993</v>
      </c>
      <c r="D13" s="9">
        <v>9724.81</v>
      </c>
      <c r="F13" s="20">
        <v>43846</v>
      </c>
      <c r="G13" s="35">
        <v>10738.27</v>
      </c>
      <c r="H13" s="1">
        <v>10949.39</v>
      </c>
      <c r="I13" s="10">
        <v>10843.83</v>
      </c>
      <c r="K13" s="23">
        <v>43846</v>
      </c>
      <c r="L13" s="22">
        <v>12556.26</v>
      </c>
      <c r="M13" s="13">
        <v>12811.88</v>
      </c>
      <c r="N13" s="25">
        <v>12684.07</v>
      </c>
    </row>
    <row r="14" spans="1:14" ht="15.75" x14ac:dyDescent="0.25">
      <c r="A14" s="23">
        <v>43847</v>
      </c>
      <c r="B14" s="29">
        <v>9627.56</v>
      </c>
      <c r="C14" s="6">
        <v>9822.0499999999993</v>
      </c>
      <c r="D14" s="9">
        <v>9724.81</v>
      </c>
      <c r="F14" s="20">
        <v>43847</v>
      </c>
      <c r="G14" s="35">
        <v>10720.52</v>
      </c>
      <c r="H14" s="1">
        <v>10934.75</v>
      </c>
      <c r="I14" s="10">
        <v>10827.64</v>
      </c>
      <c r="K14" s="23">
        <v>43847</v>
      </c>
      <c r="L14" s="22">
        <v>12588.03</v>
      </c>
      <c r="M14" s="13">
        <v>12847.24</v>
      </c>
      <c r="N14" s="25">
        <v>12717.64</v>
      </c>
    </row>
    <row r="15" spans="1:14" ht="15.75" x14ac:dyDescent="0.25">
      <c r="A15" s="23">
        <v>43850</v>
      </c>
      <c r="B15" s="29">
        <v>9627.56</v>
      </c>
      <c r="C15" s="6">
        <v>9822.0499999999993</v>
      </c>
      <c r="D15" s="9">
        <v>9724.81</v>
      </c>
      <c r="F15" s="20">
        <v>43850</v>
      </c>
      <c r="G15" s="35">
        <v>10657.88</v>
      </c>
      <c r="H15" s="1">
        <v>10866.61</v>
      </c>
      <c r="I15" s="10">
        <v>10762.25</v>
      </c>
      <c r="K15" s="23">
        <v>43850</v>
      </c>
      <c r="L15" s="22">
        <v>12498.5</v>
      </c>
      <c r="M15" s="13">
        <v>12751.97</v>
      </c>
      <c r="N15" s="25">
        <v>12625.23</v>
      </c>
    </row>
    <row r="16" spans="1:14" ht="15.75" x14ac:dyDescent="0.25">
      <c r="A16" s="23">
        <v>43851</v>
      </c>
      <c r="B16" s="29">
        <v>9627.56</v>
      </c>
      <c r="C16" s="6">
        <v>9822.0499999999993</v>
      </c>
      <c r="D16" s="9">
        <v>9724.81</v>
      </c>
      <c r="F16" s="20">
        <v>43851</v>
      </c>
      <c r="G16" s="35">
        <v>10684.96</v>
      </c>
      <c r="H16" s="1">
        <v>10896.91</v>
      </c>
      <c r="I16" s="10">
        <v>10790.94</v>
      </c>
      <c r="K16" s="23">
        <v>43851</v>
      </c>
      <c r="L16" s="22">
        <v>12520.64</v>
      </c>
      <c r="M16" s="13">
        <v>12775.54</v>
      </c>
      <c r="N16" s="25">
        <v>12648.09</v>
      </c>
    </row>
    <row r="17" spans="1:14" ht="15.75" x14ac:dyDescent="0.25">
      <c r="A17" s="23">
        <v>43852</v>
      </c>
      <c r="B17" s="29">
        <v>9627.56</v>
      </c>
      <c r="C17" s="6">
        <v>9822.0499999999993</v>
      </c>
      <c r="D17" s="9">
        <v>9724.81</v>
      </c>
      <c r="F17" s="20">
        <v>43852</v>
      </c>
      <c r="G17" s="35">
        <v>10671.4</v>
      </c>
      <c r="H17" s="1">
        <v>10885.97</v>
      </c>
      <c r="I17" s="10">
        <v>10778.69</v>
      </c>
      <c r="K17" s="23">
        <v>43852</v>
      </c>
      <c r="L17" s="22">
        <v>12568.78</v>
      </c>
      <c r="M17" s="13">
        <v>12823.67</v>
      </c>
      <c r="N17" s="25">
        <v>12696.22</v>
      </c>
    </row>
    <row r="18" spans="1:14" ht="15.75" x14ac:dyDescent="0.25">
      <c r="A18" s="23">
        <v>43853</v>
      </c>
      <c r="B18" s="29">
        <v>9627.65</v>
      </c>
      <c r="C18" s="6">
        <v>9822.15</v>
      </c>
      <c r="D18" s="9">
        <v>9724.9</v>
      </c>
      <c r="F18" s="20">
        <v>43853</v>
      </c>
      <c r="G18" s="35">
        <v>10678.16</v>
      </c>
      <c r="H18" s="1">
        <v>10889.85</v>
      </c>
      <c r="I18" s="10">
        <v>10784</v>
      </c>
      <c r="K18" s="23">
        <v>43853</v>
      </c>
      <c r="L18" s="22">
        <v>12653.62</v>
      </c>
      <c r="M18" s="13">
        <v>12913.18</v>
      </c>
      <c r="N18" s="25">
        <v>12783.4</v>
      </c>
    </row>
    <row r="19" spans="1:14" ht="15.75" x14ac:dyDescent="0.25">
      <c r="A19" s="23">
        <v>43854</v>
      </c>
      <c r="B19" s="29">
        <v>9627.65</v>
      </c>
      <c r="C19" s="6">
        <v>9822.15</v>
      </c>
      <c r="D19" s="9">
        <v>9724.9</v>
      </c>
      <c r="F19" s="20">
        <v>43854</v>
      </c>
      <c r="G19" s="35">
        <v>10631.1</v>
      </c>
      <c r="H19" s="1">
        <v>10842.88</v>
      </c>
      <c r="I19" s="10">
        <v>10736.99</v>
      </c>
      <c r="K19" s="23">
        <v>43854</v>
      </c>
      <c r="L19" s="22">
        <v>12627.63</v>
      </c>
      <c r="M19" s="13">
        <v>12885.68</v>
      </c>
      <c r="N19" s="25">
        <v>12756.65</v>
      </c>
    </row>
    <row r="20" spans="1:14" ht="15.75" x14ac:dyDescent="0.25">
      <c r="A20" s="23">
        <v>43857</v>
      </c>
      <c r="B20" s="29">
        <v>9627.65</v>
      </c>
      <c r="C20" s="6">
        <v>9822.15</v>
      </c>
      <c r="D20" s="9">
        <v>9724.9</v>
      </c>
      <c r="F20" s="20">
        <v>43857</v>
      </c>
      <c r="G20" s="35">
        <v>10626.28</v>
      </c>
      <c r="H20" s="1">
        <v>10838.03</v>
      </c>
      <c r="I20" s="10">
        <v>10732.16</v>
      </c>
      <c r="K20" s="23">
        <v>43857</v>
      </c>
      <c r="L20" s="22">
        <v>12580.45</v>
      </c>
      <c r="M20" s="13">
        <v>12836.57</v>
      </c>
      <c r="N20" s="25">
        <v>12708.51</v>
      </c>
    </row>
    <row r="21" spans="1:14" ht="15.75" x14ac:dyDescent="0.25">
      <c r="A21" s="23">
        <v>43858</v>
      </c>
      <c r="B21" s="29">
        <v>9627.65</v>
      </c>
      <c r="C21" s="6">
        <v>9822.15</v>
      </c>
      <c r="D21" s="9">
        <v>9724.9</v>
      </c>
      <c r="F21" s="20">
        <v>43858</v>
      </c>
      <c r="G21" s="35">
        <v>10605.48</v>
      </c>
      <c r="H21" s="1">
        <v>10816.65</v>
      </c>
      <c r="I21" s="10">
        <v>10711.06</v>
      </c>
      <c r="K21" s="23">
        <v>43858</v>
      </c>
      <c r="L21" s="22">
        <v>12540.98</v>
      </c>
      <c r="M21" s="13">
        <v>12798.26</v>
      </c>
      <c r="N21" s="25">
        <v>12669.62</v>
      </c>
    </row>
    <row r="22" spans="1:14" ht="15.75" x14ac:dyDescent="0.25">
      <c r="A22" s="23">
        <v>43859</v>
      </c>
      <c r="B22" s="29">
        <v>9627.65</v>
      </c>
      <c r="C22" s="6">
        <v>9822.15</v>
      </c>
      <c r="D22" s="9">
        <v>9724.9</v>
      </c>
      <c r="F22" s="20">
        <v>43859</v>
      </c>
      <c r="G22" s="35">
        <v>10593.51</v>
      </c>
      <c r="H22" s="1">
        <v>10807.19</v>
      </c>
      <c r="I22" s="10">
        <v>10700.35</v>
      </c>
      <c r="K22" s="23">
        <v>43859</v>
      </c>
      <c r="L22" s="22">
        <v>12523.65</v>
      </c>
      <c r="M22" s="13">
        <v>12780.58</v>
      </c>
      <c r="N22" s="25">
        <v>12652.11</v>
      </c>
    </row>
    <row r="23" spans="1:14" ht="15.75" x14ac:dyDescent="0.25">
      <c r="A23" s="23">
        <v>43860</v>
      </c>
      <c r="B23" s="29">
        <v>9640.1</v>
      </c>
      <c r="C23" s="6">
        <v>9834.85</v>
      </c>
      <c r="D23" s="9">
        <v>9737.48</v>
      </c>
      <c r="F23" s="20">
        <v>43860</v>
      </c>
      <c r="G23" s="35">
        <v>10614.97</v>
      </c>
      <c r="H23" s="1">
        <v>10828.08</v>
      </c>
      <c r="I23" s="10">
        <v>10721.52</v>
      </c>
      <c r="K23" s="23">
        <v>43860</v>
      </c>
      <c r="L23" s="22">
        <v>12533.09</v>
      </c>
      <c r="M23" s="13">
        <v>12791.21</v>
      </c>
      <c r="N23" s="25">
        <v>12662.15</v>
      </c>
    </row>
    <row r="24" spans="1:14" ht="16.5" thickBot="1" x14ac:dyDescent="0.3">
      <c r="A24" s="23">
        <v>43861</v>
      </c>
      <c r="B24" s="29">
        <v>9640.1</v>
      </c>
      <c r="C24" s="6">
        <v>9834.85</v>
      </c>
      <c r="D24" s="9">
        <v>9737.48</v>
      </c>
      <c r="F24" s="20">
        <v>43861</v>
      </c>
      <c r="G24" s="16">
        <v>10612.37</v>
      </c>
      <c r="H24" s="15">
        <v>10823.87</v>
      </c>
      <c r="I24" s="11">
        <v>10718.12</v>
      </c>
      <c r="K24" s="23">
        <v>43861</v>
      </c>
      <c r="L24" s="22">
        <v>12626.6</v>
      </c>
      <c r="M24" s="13">
        <v>12883.65</v>
      </c>
      <c r="N24" s="25">
        <v>12755.13</v>
      </c>
    </row>
    <row r="25" spans="1:14" ht="16.5" thickBot="1" x14ac:dyDescent="0.3">
      <c r="A25" s="17" t="s">
        <v>7</v>
      </c>
      <c r="B25" s="17">
        <f>AVERAGE(B3:B24)</f>
        <v>9628.5227272727261</v>
      </c>
      <c r="C25" s="4">
        <f>AVERAGE(C3:C24)</f>
        <v>9823.0386363636335</v>
      </c>
      <c r="D25" s="5">
        <f>AVERAGE(D3:D24)</f>
        <v>9725.7822727272705</v>
      </c>
      <c r="F25" s="18" t="s">
        <v>7</v>
      </c>
      <c r="G25" s="34">
        <f>AVERAGE(G3:G24)</f>
        <v>10690.829090909092</v>
      </c>
      <c r="H25" s="4">
        <f>AVERAGE(H3:H24)</f>
        <v>10903.698636363637</v>
      </c>
      <c r="I25" s="5">
        <f>AVERAGE(I3:I24)</f>
        <v>10797.264545454544</v>
      </c>
      <c r="K25" s="26" t="s">
        <v>7</v>
      </c>
      <c r="L25" s="17">
        <f>AVERAGE(L3:L24)</f>
        <v>12583.878636363637</v>
      </c>
      <c r="M25" s="4">
        <f>AVERAGE(M3:M24)</f>
        <v>12841.133636363638</v>
      </c>
      <c r="N25" s="5">
        <f>AVERAGE(N3:N24)</f>
        <v>12712.505454545457</v>
      </c>
    </row>
    <row r="26" spans="1:14" ht="15.75" x14ac:dyDescent="0.25">
      <c r="A26" s="8"/>
      <c r="B26" s="8"/>
      <c r="C26" s="8"/>
      <c r="D26" s="8"/>
      <c r="F26" s="7"/>
      <c r="G26" s="8"/>
      <c r="H26" s="8"/>
      <c r="I26" s="8"/>
      <c r="K26" s="37"/>
      <c r="L26" s="8"/>
      <c r="M26" s="8"/>
      <c r="N26" s="8"/>
    </row>
    <row r="27" spans="1:14" x14ac:dyDescent="0.25">
      <c r="A27" s="3" t="s">
        <v>4</v>
      </c>
      <c r="B27" s="2"/>
      <c r="C27" s="2"/>
    </row>
    <row r="28" spans="1:14" x14ac:dyDescent="0.25">
      <c r="A28" s="3" t="s">
        <v>5</v>
      </c>
      <c r="B28" s="2"/>
      <c r="C28" s="2"/>
    </row>
    <row r="29" spans="1:14" x14ac:dyDescent="0.25">
      <c r="A29" s="3" t="s">
        <v>6</v>
      </c>
      <c r="B29" s="2"/>
      <c r="C29" s="2"/>
    </row>
  </sheetData>
  <sheetProtection password="CDD8" sheet="1" objects="1" scenarios="1"/>
  <mergeCells count="6">
    <mergeCell ref="K1:K2"/>
    <mergeCell ref="L1:N1"/>
    <mergeCell ref="A1:A2"/>
    <mergeCell ref="B1:D1"/>
    <mergeCell ref="F1:F2"/>
    <mergeCell ref="G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2" zoomScale="108" workbookViewId="0">
      <selection activeCell="H19" sqref="H19"/>
    </sheetView>
  </sheetViews>
  <sheetFormatPr defaultRowHeight="15" x14ac:dyDescent="0.25"/>
  <cols>
    <col min="1" max="4" width="10.5703125" customWidth="1"/>
    <col min="6" max="9" width="12.42578125" customWidth="1"/>
    <col min="11" max="14" width="12.28515625" customWidth="1"/>
  </cols>
  <sheetData>
    <row r="1" spans="1:14" ht="33.75" customHeight="1" thickBot="1" x14ac:dyDescent="0.3">
      <c r="A1" s="113" t="s">
        <v>23</v>
      </c>
      <c r="B1" s="113"/>
      <c r="C1" s="113"/>
      <c r="D1" s="113"/>
      <c r="F1" s="113" t="s">
        <v>23</v>
      </c>
      <c r="G1" s="113"/>
      <c r="H1" s="113"/>
      <c r="I1" s="113"/>
      <c r="J1" s="59"/>
      <c r="K1" s="113" t="s">
        <v>23</v>
      </c>
      <c r="L1" s="113"/>
      <c r="M1" s="113"/>
      <c r="N1" s="113"/>
    </row>
    <row r="2" spans="1:14" ht="15.75" customHeight="1" thickBot="1" x14ac:dyDescent="0.3">
      <c r="A2" s="89" t="s">
        <v>0</v>
      </c>
      <c r="B2" s="94" t="s">
        <v>9</v>
      </c>
      <c r="C2" s="95"/>
      <c r="D2" s="96"/>
      <c r="F2" s="89" t="s">
        <v>0</v>
      </c>
      <c r="G2" s="111" t="s">
        <v>10</v>
      </c>
      <c r="H2" s="95"/>
      <c r="I2" s="96"/>
      <c r="K2" s="89" t="s">
        <v>0</v>
      </c>
      <c r="L2" s="91" t="s">
        <v>12</v>
      </c>
      <c r="M2" s="91"/>
      <c r="N2" s="92"/>
    </row>
    <row r="3" spans="1:14" ht="15.75" thickBot="1" x14ac:dyDescent="0.3">
      <c r="A3" s="93"/>
      <c r="B3" s="17" t="s">
        <v>1</v>
      </c>
      <c r="C3" s="4" t="s">
        <v>2</v>
      </c>
      <c r="D3" s="5" t="s">
        <v>3</v>
      </c>
      <c r="F3" s="93"/>
      <c r="G3" s="34" t="s">
        <v>1</v>
      </c>
      <c r="H3" s="4" t="s">
        <v>2</v>
      </c>
      <c r="I3" s="5" t="s">
        <v>3</v>
      </c>
      <c r="K3" s="90"/>
      <c r="L3" s="17" t="s">
        <v>1</v>
      </c>
      <c r="M3" s="4" t="s">
        <v>2</v>
      </c>
      <c r="N3" s="5" t="s">
        <v>3</v>
      </c>
    </row>
    <row r="4" spans="1:14" x14ac:dyDescent="0.25">
      <c r="A4" s="73">
        <v>44105</v>
      </c>
      <c r="B4" s="29">
        <v>9822.36</v>
      </c>
      <c r="C4" s="6">
        <v>10020.790000000001</v>
      </c>
      <c r="D4" s="9">
        <v>9921.58</v>
      </c>
      <c r="F4" s="73">
        <v>44105</v>
      </c>
      <c r="G4" s="29">
        <v>11544.28</v>
      </c>
      <c r="H4" s="6">
        <v>11773.63</v>
      </c>
      <c r="I4" s="9">
        <v>11658.95</v>
      </c>
      <c r="K4" s="23">
        <v>44105</v>
      </c>
      <c r="L4" s="28">
        <v>12650.22</v>
      </c>
      <c r="M4" s="14">
        <v>12909.78</v>
      </c>
      <c r="N4" s="27">
        <f>(L4+M4)/2</f>
        <v>12780</v>
      </c>
    </row>
    <row r="5" spans="1:14" x14ac:dyDescent="0.25">
      <c r="A5" s="74">
        <v>44106</v>
      </c>
      <c r="B5" s="29">
        <v>9822.36</v>
      </c>
      <c r="C5" s="6">
        <v>10020.790000000001</v>
      </c>
      <c r="D5" s="9">
        <v>9921.58</v>
      </c>
      <c r="F5" s="74">
        <v>44106</v>
      </c>
      <c r="G5" s="29">
        <v>11518.2</v>
      </c>
      <c r="H5" s="6">
        <v>11749.2</v>
      </c>
      <c r="I5" s="9">
        <v>11633.7</v>
      </c>
      <c r="K5" s="23">
        <v>44106</v>
      </c>
      <c r="L5" s="61">
        <v>12702.28</v>
      </c>
      <c r="M5" s="13">
        <v>12962.89</v>
      </c>
      <c r="N5" s="27">
        <v>12832.58</v>
      </c>
    </row>
    <row r="6" spans="1:14" x14ac:dyDescent="0.25">
      <c r="A6" s="74">
        <v>44109</v>
      </c>
      <c r="B6" s="29">
        <v>9822.36</v>
      </c>
      <c r="C6" s="6">
        <v>10020.790000000001</v>
      </c>
      <c r="D6" s="9">
        <v>9921.58</v>
      </c>
      <c r="F6" s="74">
        <v>44109</v>
      </c>
      <c r="G6" s="29">
        <v>11510.83</v>
      </c>
      <c r="H6" s="6">
        <v>11739.55</v>
      </c>
      <c r="I6" s="9">
        <v>11625.19</v>
      </c>
      <c r="K6" s="23">
        <v>44109</v>
      </c>
      <c r="L6" s="21">
        <v>12682.63</v>
      </c>
      <c r="M6" s="12">
        <v>12942.85</v>
      </c>
      <c r="N6" s="24">
        <v>12812.74</v>
      </c>
    </row>
    <row r="7" spans="1:14" x14ac:dyDescent="0.25">
      <c r="A7" s="74">
        <v>44110</v>
      </c>
      <c r="B7" s="29">
        <v>9822.36</v>
      </c>
      <c r="C7" s="6">
        <v>10020.790000000001</v>
      </c>
      <c r="D7" s="9">
        <v>9921.58</v>
      </c>
      <c r="F7" s="74">
        <v>44110</v>
      </c>
      <c r="G7" s="29">
        <v>11571.77</v>
      </c>
      <c r="H7" s="6">
        <v>11803.98</v>
      </c>
      <c r="I7" s="9">
        <v>11687.87</v>
      </c>
      <c r="K7" s="23">
        <v>44110</v>
      </c>
      <c r="L7" s="21">
        <v>12747.46</v>
      </c>
      <c r="M7" s="12">
        <v>13007.99</v>
      </c>
      <c r="N7" s="24">
        <v>12877.72</v>
      </c>
    </row>
    <row r="8" spans="1:14" x14ac:dyDescent="0.25">
      <c r="A8" s="74">
        <v>44111</v>
      </c>
      <c r="B8" s="29">
        <v>9822.36</v>
      </c>
      <c r="C8" s="6">
        <v>10020.790000000001</v>
      </c>
      <c r="D8" s="9">
        <v>9921.58</v>
      </c>
      <c r="F8" s="74">
        <v>44111</v>
      </c>
      <c r="G8" s="29">
        <v>11552.88</v>
      </c>
      <c r="H8" s="6">
        <v>11783.48</v>
      </c>
      <c r="I8" s="9">
        <v>11668.18</v>
      </c>
      <c r="K8" s="23">
        <v>44111</v>
      </c>
      <c r="L8" s="22">
        <v>12688.52</v>
      </c>
      <c r="M8" s="12">
        <v>12948.86</v>
      </c>
      <c r="N8" s="24">
        <v>12818.69</v>
      </c>
    </row>
    <row r="9" spans="1:14" x14ac:dyDescent="0.25">
      <c r="A9" s="74">
        <v>44112</v>
      </c>
      <c r="B9" s="29">
        <v>9823.4599999999991</v>
      </c>
      <c r="C9" s="6">
        <v>10021.92</v>
      </c>
      <c r="D9" s="9">
        <v>9922.69</v>
      </c>
      <c r="F9" s="74">
        <v>44112</v>
      </c>
      <c r="G9" s="29">
        <v>11558.32</v>
      </c>
      <c r="H9" s="6">
        <v>11787.39</v>
      </c>
      <c r="I9" s="9">
        <v>11672.86</v>
      </c>
      <c r="K9" s="23">
        <v>44112</v>
      </c>
      <c r="L9" s="22">
        <v>12716.47</v>
      </c>
      <c r="M9" s="12">
        <v>12974.38</v>
      </c>
      <c r="N9" s="24">
        <v>12845.42</v>
      </c>
    </row>
    <row r="10" spans="1:14" x14ac:dyDescent="0.25">
      <c r="A10" s="74">
        <v>44113</v>
      </c>
      <c r="B10" s="29">
        <v>9823.4599999999991</v>
      </c>
      <c r="C10" s="6">
        <v>10021.92</v>
      </c>
      <c r="D10" s="9">
        <v>9922.69</v>
      </c>
      <c r="F10" s="74">
        <v>44113</v>
      </c>
      <c r="G10" s="29">
        <v>11573.41</v>
      </c>
      <c r="H10" s="6">
        <v>11801.53</v>
      </c>
      <c r="I10" s="9">
        <v>11687.47</v>
      </c>
      <c r="K10" s="23">
        <v>44113</v>
      </c>
      <c r="L10" s="21">
        <v>12727.27</v>
      </c>
      <c r="M10" s="12">
        <v>12986.4</v>
      </c>
      <c r="N10" s="24">
        <v>12856.84</v>
      </c>
    </row>
    <row r="11" spans="1:14" x14ac:dyDescent="0.25">
      <c r="A11" s="74">
        <v>44116</v>
      </c>
      <c r="B11" s="29">
        <v>9823.4599999999991</v>
      </c>
      <c r="C11" s="6">
        <v>10021.92</v>
      </c>
      <c r="D11" s="9">
        <v>9922.69</v>
      </c>
      <c r="F11" s="23">
        <v>44116</v>
      </c>
      <c r="G11" s="29">
        <v>11610.76</v>
      </c>
      <c r="H11" s="6">
        <v>11840.54</v>
      </c>
      <c r="I11" s="9">
        <v>11725.65</v>
      </c>
      <c r="K11" s="23">
        <v>44116</v>
      </c>
      <c r="L11" s="21">
        <v>12807.83</v>
      </c>
      <c r="M11" s="21">
        <v>13069.59</v>
      </c>
      <c r="N11" s="62">
        <v>12938.71</v>
      </c>
    </row>
    <row r="12" spans="1:14" x14ac:dyDescent="0.25">
      <c r="A12" s="74">
        <v>44117</v>
      </c>
      <c r="B12" s="29">
        <v>9823.4599999999991</v>
      </c>
      <c r="C12" s="6">
        <v>10021.92</v>
      </c>
      <c r="D12" s="9">
        <v>9922.69</v>
      </c>
      <c r="F12" s="23">
        <v>44117</v>
      </c>
      <c r="G12" s="29">
        <v>11574.73</v>
      </c>
      <c r="H12" s="6">
        <v>11806.86</v>
      </c>
      <c r="I12" s="9">
        <v>11690.79</v>
      </c>
      <c r="K12" s="23">
        <v>44117</v>
      </c>
      <c r="L12" s="22">
        <v>12797.02</v>
      </c>
      <c r="M12" s="13">
        <v>13059.56</v>
      </c>
      <c r="N12" s="25">
        <v>12928.29</v>
      </c>
    </row>
    <row r="13" spans="1:14" x14ac:dyDescent="0.25">
      <c r="A13" s="74">
        <v>44118</v>
      </c>
      <c r="B13" s="29">
        <v>9823.4599999999991</v>
      </c>
      <c r="C13" s="6">
        <v>10021.92</v>
      </c>
      <c r="D13" s="9">
        <v>9922.69</v>
      </c>
      <c r="F13" s="23">
        <v>44118</v>
      </c>
      <c r="G13" s="29">
        <v>11536.17</v>
      </c>
      <c r="H13" s="6">
        <v>11764.78</v>
      </c>
      <c r="I13" s="9">
        <v>11650.48</v>
      </c>
      <c r="K13" s="23">
        <v>44118</v>
      </c>
      <c r="L13" s="22">
        <v>12664.4</v>
      </c>
      <c r="M13" s="13">
        <v>12921.26</v>
      </c>
      <c r="N13" s="25">
        <v>12792.83</v>
      </c>
    </row>
    <row r="14" spans="1:14" x14ac:dyDescent="0.25">
      <c r="A14" s="74">
        <v>44119</v>
      </c>
      <c r="B14" s="29">
        <v>9866.89</v>
      </c>
      <c r="C14" s="6">
        <v>10066.23</v>
      </c>
      <c r="D14" s="9">
        <v>9966.56</v>
      </c>
      <c r="F14" s="23">
        <v>44119</v>
      </c>
      <c r="G14" s="29">
        <v>11574</v>
      </c>
      <c r="H14" s="6">
        <v>11804.48</v>
      </c>
      <c r="I14" s="9">
        <v>11689.24</v>
      </c>
      <c r="K14" s="23">
        <v>44119</v>
      </c>
      <c r="L14" s="22">
        <v>12824</v>
      </c>
      <c r="M14" s="13">
        <v>13084.09</v>
      </c>
      <c r="N14" s="25">
        <v>12954.04</v>
      </c>
    </row>
    <row r="15" spans="1:14" x14ac:dyDescent="0.25">
      <c r="A15" s="74">
        <v>44120</v>
      </c>
      <c r="B15" s="29">
        <v>9866.89</v>
      </c>
      <c r="C15" s="6">
        <v>10066.23</v>
      </c>
      <c r="D15" s="9">
        <v>9966.56</v>
      </c>
      <c r="F15" s="23">
        <v>44120</v>
      </c>
      <c r="G15" s="29">
        <v>11548</v>
      </c>
      <c r="H15" s="6">
        <v>11781.65</v>
      </c>
      <c r="I15" s="9">
        <v>11665.3</v>
      </c>
      <c r="K15" s="23">
        <v>44120</v>
      </c>
      <c r="L15" s="22">
        <v>12736.18</v>
      </c>
      <c r="M15" s="13">
        <v>12997.52</v>
      </c>
      <c r="N15" s="25">
        <v>12866.85</v>
      </c>
    </row>
    <row r="16" spans="1:14" x14ac:dyDescent="0.25">
      <c r="A16" s="74">
        <v>44123</v>
      </c>
      <c r="B16" s="29">
        <v>9866.89</v>
      </c>
      <c r="C16" s="6">
        <v>10066.23</v>
      </c>
      <c r="D16" s="9">
        <v>9966.56</v>
      </c>
      <c r="F16" s="23">
        <v>44123</v>
      </c>
      <c r="G16" s="29">
        <v>11537.19</v>
      </c>
      <c r="H16" s="6">
        <v>11769.66</v>
      </c>
      <c r="I16" s="9">
        <v>11653.43</v>
      </c>
      <c r="K16" s="23">
        <v>44123</v>
      </c>
      <c r="L16" s="22">
        <v>12785.52</v>
      </c>
      <c r="M16" s="13">
        <v>13047.85</v>
      </c>
      <c r="N16" s="25">
        <v>12916.68</v>
      </c>
    </row>
    <row r="17" spans="1:14" x14ac:dyDescent="0.25">
      <c r="A17" s="74">
        <v>44124</v>
      </c>
      <c r="B17" s="29">
        <v>9866.89</v>
      </c>
      <c r="C17" s="6">
        <v>10066.23</v>
      </c>
      <c r="D17" s="9">
        <v>9966.56</v>
      </c>
      <c r="F17" s="23">
        <v>44124</v>
      </c>
      <c r="G17" s="29">
        <v>11629.51</v>
      </c>
      <c r="H17" s="6">
        <v>11863.64</v>
      </c>
      <c r="I17" s="9">
        <v>11746.57</v>
      </c>
      <c r="K17" s="23">
        <v>44124</v>
      </c>
      <c r="L17" s="22">
        <v>12772.69</v>
      </c>
      <c r="M17" s="13">
        <v>13035.77</v>
      </c>
      <c r="N17" s="25">
        <v>12904.23</v>
      </c>
    </row>
    <row r="18" spans="1:14" x14ac:dyDescent="0.25">
      <c r="A18" s="74">
        <v>44125</v>
      </c>
      <c r="B18" s="29">
        <v>9866.89</v>
      </c>
      <c r="C18" s="6">
        <v>10066.23</v>
      </c>
      <c r="D18" s="9">
        <v>9966.56</v>
      </c>
      <c r="F18" s="23">
        <v>44125</v>
      </c>
      <c r="G18" s="29">
        <v>11691.59</v>
      </c>
      <c r="H18" s="6">
        <v>11923.86</v>
      </c>
      <c r="I18" s="9">
        <v>11807.73</v>
      </c>
      <c r="K18" s="23">
        <v>44125</v>
      </c>
      <c r="L18" s="22">
        <v>12833.86</v>
      </c>
      <c r="M18" s="13">
        <v>13097.17</v>
      </c>
      <c r="N18" s="25">
        <v>12965.52</v>
      </c>
    </row>
    <row r="19" spans="1:14" x14ac:dyDescent="0.25">
      <c r="A19" s="74">
        <v>44126</v>
      </c>
      <c r="B19" s="29">
        <v>9862.58</v>
      </c>
      <c r="C19" s="6">
        <v>10061.82</v>
      </c>
      <c r="D19" s="9">
        <v>9962.2000000000007</v>
      </c>
      <c r="F19" s="23">
        <v>44126</v>
      </c>
      <c r="G19" s="29">
        <v>11705.8</v>
      </c>
      <c r="H19" s="6">
        <v>11937.29</v>
      </c>
      <c r="I19" s="9">
        <v>11821.55</v>
      </c>
      <c r="K19" s="23">
        <v>44126</v>
      </c>
      <c r="L19" s="22">
        <v>12965.35</v>
      </c>
      <c r="M19" s="13">
        <v>13231.29</v>
      </c>
      <c r="N19" s="25">
        <v>13098.32</v>
      </c>
    </row>
    <row r="20" spans="1:14" x14ac:dyDescent="0.25">
      <c r="A20" s="74">
        <v>44127</v>
      </c>
      <c r="B20" s="29">
        <v>9862.58</v>
      </c>
      <c r="C20" s="6">
        <v>10061.82</v>
      </c>
      <c r="D20" s="9">
        <v>9962.2000000000007</v>
      </c>
      <c r="F20" s="23">
        <v>44127</v>
      </c>
      <c r="G20" s="29">
        <v>11667.45</v>
      </c>
      <c r="H20" s="6">
        <v>11899.26</v>
      </c>
      <c r="I20" s="9">
        <v>11783.35</v>
      </c>
      <c r="K20" s="23">
        <v>44127</v>
      </c>
      <c r="L20" s="22">
        <v>12904.2</v>
      </c>
      <c r="M20" s="13">
        <v>13168.91</v>
      </c>
      <c r="N20" s="25">
        <v>13036.55</v>
      </c>
    </row>
    <row r="21" spans="1:14" x14ac:dyDescent="0.25">
      <c r="A21" s="74">
        <v>44130</v>
      </c>
      <c r="B21" s="29">
        <v>9862.58</v>
      </c>
      <c r="C21" s="6">
        <v>10061.82</v>
      </c>
      <c r="D21" s="9">
        <v>9962.2000000000007</v>
      </c>
      <c r="F21" s="23">
        <v>44130</v>
      </c>
      <c r="G21" s="29">
        <v>11662.05</v>
      </c>
      <c r="H21" s="6">
        <v>11892.65</v>
      </c>
      <c r="I21" s="9">
        <v>11777.35</v>
      </c>
      <c r="K21" s="23">
        <v>44130</v>
      </c>
      <c r="L21" s="22">
        <v>12828.26</v>
      </c>
      <c r="M21" s="13">
        <v>13091.43</v>
      </c>
      <c r="N21" s="25">
        <v>12959.85</v>
      </c>
    </row>
    <row r="22" spans="1:14" x14ac:dyDescent="0.25">
      <c r="A22" s="74">
        <v>44131</v>
      </c>
      <c r="B22" s="29">
        <v>9862.58</v>
      </c>
      <c r="C22" s="6">
        <v>10061.82</v>
      </c>
      <c r="D22" s="9">
        <v>9962.2000000000007</v>
      </c>
      <c r="F22" s="23">
        <v>44131</v>
      </c>
      <c r="G22" s="29">
        <v>11658.22</v>
      </c>
      <c r="H22" s="6">
        <v>11889.83</v>
      </c>
      <c r="I22" s="9">
        <v>11774.03</v>
      </c>
      <c r="K22" s="23">
        <v>44131</v>
      </c>
      <c r="L22" s="22">
        <v>12832.2</v>
      </c>
      <c r="M22" s="13">
        <v>13095.46</v>
      </c>
      <c r="N22" s="25">
        <v>12963.83</v>
      </c>
    </row>
    <row r="23" spans="1:14" x14ac:dyDescent="0.25">
      <c r="A23" s="74">
        <v>44132</v>
      </c>
      <c r="B23" s="29">
        <v>9862.58</v>
      </c>
      <c r="C23" s="6">
        <v>10061.82</v>
      </c>
      <c r="D23" s="9">
        <v>9962.2000000000007</v>
      </c>
      <c r="F23" s="23">
        <v>44132</v>
      </c>
      <c r="G23" s="29">
        <v>11624.45</v>
      </c>
      <c r="H23" s="6">
        <v>11856.5</v>
      </c>
      <c r="I23" s="9">
        <v>11740.48</v>
      </c>
      <c r="K23" s="23">
        <v>44132</v>
      </c>
      <c r="L23" s="22">
        <v>12877.57</v>
      </c>
      <c r="M23" s="13">
        <v>13141.74</v>
      </c>
      <c r="N23" s="25">
        <v>13009.66</v>
      </c>
    </row>
    <row r="24" spans="1:14" s="77" customFormat="1" x14ac:dyDescent="0.25">
      <c r="A24" s="76">
        <v>44133</v>
      </c>
      <c r="B24" s="114" t="s">
        <v>13</v>
      </c>
      <c r="C24" s="101"/>
      <c r="D24" s="102"/>
      <c r="F24" s="41">
        <v>44133</v>
      </c>
      <c r="G24" s="100" t="s">
        <v>13</v>
      </c>
      <c r="H24" s="101"/>
      <c r="I24" s="102"/>
      <c r="K24" s="41">
        <v>44133</v>
      </c>
      <c r="L24" s="100" t="s">
        <v>13</v>
      </c>
      <c r="M24" s="101"/>
      <c r="N24" s="102"/>
    </row>
    <row r="25" spans="1:14" ht="15.75" thickBot="1" x14ac:dyDescent="0.3">
      <c r="A25" s="75">
        <v>44134</v>
      </c>
      <c r="B25" s="64">
        <v>9912.6299999999992</v>
      </c>
      <c r="C25" s="65">
        <v>10112.89</v>
      </c>
      <c r="D25" s="66">
        <v>10012.76</v>
      </c>
      <c r="F25" s="23">
        <v>44134</v>
      </c>
      <c r="G25" s="29">
        <v>11544.01</v>
      </c>
      <c r="H25" s="6">
        <v>11770.71</v>
      </c>
      <c r="I25" s="9">
        <v>11657.36</v>
      </c>
      <c r="K25" s="23">
        <v>44134</v>
      </c>
      <c r="L25" s="22">
        <v>12794.33</v>
      </c>
      <c r="M25" s="13">
        <v>13053.72</v>
      </c>
      <c r="N25" s="25">
        <v>12923.97</v>
      </c>
    </row>
    <row r="26" spans="1:14" ht="16.5" thickBot="1" x14ac:dyDescent="0.3">
      <c r="A26" s="26" t="s">
        <v>7</v>
      </c>
      <c r="B26" s="17">
        <f>AVERAGE(B4:B25)</f>
        <v>9847.0990476190436</v>
      </c>
      <c r="C26" s="4">
        <f>AVERAGE(C4:C25)</f>
        <v>10046.03285714286</v>
      </c>
      <c r="D26" s="5">
        <f>AVERAGE(D4:D25)</f>
        <v>9946.5671428571459</v>
      </c>
      <c r="F26" s="18" t="s">
        <v>7</v>
      </c>
      <c r="G26" s="34">
        <f>AVERAGE(G4:G25)</f>
        <v>11590.172380952381</v>
      </c>
      <c r="H26" s="4">
        <f>AVERAGE(H4:H25)</f>
        <v>11820.974761904761</v>
      </c>
      <c r="I26" s="5">
        <f>AVERAGE(I4:I25)</f>
        <v>11705.596666666668</v>
      </c>
      <c r="K26" s="26" t="s">
        <v>7</v>
      </c>
      <c r="L26" s="17">
        <f>AVERAGE(L4:L25)</f>
        <v>12778.012380952381</v>
      </c>
      <c r="M26" s="4">
        <f>AVERAGE(M4:M25)</f>
        <v>13039.452857142855</v>
      </c>
      <c r="N26" s="5">
        <f>AVERAGE(N4:N25)</f>
        <v>12908.729523809525</v>
      </c>
    </row>
    <row r="28" spans="1:14" x14ac:dyDescent="0.25">
      <c r="A28" s="3" t="s">
        <v>4</v>
      </c>
      <c r="B28" s="48"/>
    </row>
    <row r="29" spans="1:14" x14ac:dyDescent="0.25">
      <c r="A29" s="3" t="s">
        <v>5</v>
      </c>
      <c r="B29" s="2"/>
    </row>
    <row r="30" spans="1:14" x14ac:dyDescent="0.25">
      <c r="A30" s="3" t="s">
        <v>15</v>
      </c>
      <c r="B30" s="2"/>
    </row>
  </sheetData>
  <sheetProtection password="CDD8" sheet="1" objects="1" scenarios="1"/>
  <mergeCells count="12">
    <mergeCell ref="L24:N24"/>
    <mergeCell ref="K1:N1"/>
    <mergeCell ref="A2:A3"/>
    <mergeCell ref="B2:D2"/>
    <mergeCell ref="K2:K3"/>
    <mergeCell ref="L2:N2"/>
    <mergeCell ref="B24:D24"/>
    <mergeCell ref="F2:F3"/>
    <mergeCell ref="G2:I2"/>
    <mergeCell ref="G24:I24"/>
    <mergeCell ref="A1:D1"/>
    <mergeCell ref="F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J1" sqref="J1:L1048576"/>
    </sheetView>
  </sheetViews>
  <sheetFormatPr defaultRowHeight="15" x14ac:dyDescent="0.25"/>
  <cols>
    <col min="1" max="4" width="10.5703125" customWidth="1"/>
    <col min="6" max="9" width="12.42578125" customWidth="1"/>
    <col min="11" max="14" width="12.28515625" customWidth="1"/>
  </cols>
  <sheetData>
    <row r="1" spans="1:14" ht="33.75" customHeight="1" thickBot="1" x14ac:dyDescent="0.3">
      <c r="A1" s="113" t="s">
        <v>24</v>
      </c>
      <c r="B1" s="113"/>
      <c r="C1" s="113"/>
      <c r="D1" s="113"/>
      <c r="F1" s="113" t="s">
        <v>24</v>
      </c>
      <c r="G1" s="113"/>
      <c r="H1" s="113"/>
      <c r="I1" s="113"/>
      <c r="J1" s="59"/>
      <c r="K1" s="113" t="s">
        <v>24</v>
      </c>
      <c r="L1" s="113"/>
      <c r="M1" s="113"/>
      <c r="N1" s="113"/>
    </row>
    <row r="2" spans="1:14" ht="15.75" customHeight="1" thickBot="1" x14ac:dyDescent="0.3">
      <c r="A2" s="89" t="s">
        <v>0</v>
      </c>
      <c r="B2" s="94" t="s">
        <v>9</v>
      </c>
      <c r="C2" s="95"/>
      <c r="D2" s="96"/>
      <c r="F2" s="89" t="s">
        <v>0</v>
      </c>
      <c r="G2" s="111" t="s">
        <v>10</v>
      </c>
      <c r="H2" s="95"/>
      <c r="I2" s="96"/>
      <c r="K2" s="89" t="s">
        <v>0</v>
      </c>
      <c r="L2" s="91" t="s">
        <v>12</v>
      </c>
      <c r="M2" s="91"/>
      <c r="N2" s="92"/>
    </row>
    <row r="3" spans="1:14" ht="15.75" thickBot="1" x14ac:dyDescent="0.3">
      <c r="A3" s="93"/>
      <c r="B3" s="17" t="s">
        <v>1</v>
      </c>
      <c r="C3" s="4" t="s">
        <v>2</v>
      </c>
      <c r="D3" s="5" t="s">
        <v>3</v>
      </c>
      <c r="F3" s="93"/>
      <c r="G3" s="34" t="s">
        <v>1</v>
      </c>
      <c r="H3" s="4" t="s">
        <v>2</v>
      </c>
      <c r="I3" s="5" t="s">
        <v>3</v>
      </c>
      <c r="K3" s="90"/>
      <c r="L3" s="17" t="s">
        <v>1</v>
      </c>
      <c r="M3" s="4" t="s">
        <v>2</v>
      </c>
      <c r="N3" s="5" t="s">
        <v>3</v>
      </c>
    </row>
    <row r="4" spans="1:14" x14ac:dyDescent="0.25">
      <c r="A4" s="73">
        <v>44137</v>
      </c>
      <c r="B4" s="29">
        <v>9912.6299999999992</v>
      </c>
      <c r="C4" s="6">
        <v>10112.89</v>
      </c>
      <c r="D4" s="9">
        <v>10012.76</v>
      </c>
      <c r="F4" s="73">
        <v>44137</v>
      </c>
      <c r="G4" s="29">
        <v>11544.01</v>
      </c>
      <c r="H4" s="6">
        <v>11770.71</v>
      </c>
      <c r="I4" s="9">
        <v>11657.36</v>
      </c>
      <c r="K4" s="23">
        <v>44137</v>
      </c>
      <c r="L4" s="28">
        <v>12794.23</v>
      </c>
      <c r="M4" s="14">
        <v>13053.72</v>
      </c>
      <c r="N4" s="27">
        <v>12923.97</v>
      </c>
    </row>
    <row r="5" spans="1:14" x14ac:dyDescent="0.25">
      <c r="A5" s="74">
        <v>44138</v>
      </c>
      <c r="B5" s="29">
        <v>9912.6299999999992</v>
      </c>
      <c r="C5" s="6">
        <v>10112.89</v>
      </c>
      <c r="D5" s="9">
        <v>10012.76</v>
      </c>
      <c r="F5" s="74">
        <v>44138</v>
      </c>
      <c r="G5" s="29">
        <v>11563.69</v>
      </c>
      <c r="H5" s="6">
        <v>11795.03</v>
      </c>
      <c r="I5" s="9">
        <v>11679.36</v>
      </c>
      <c r="K5" s="23">
        <v>44138</v>
      </c>
      <c r="L5" s="71">
        <v>12816.04</v>
      </c>
      <c r="M5" s="13">
        <v>13075.97</v>
      </c>
      <c r="N5" s="27">
        <v>12946</v>
      </c>
    </row>
    <row r="6" spans="1:14" x14ac:dyDescent="0.25">
      <c r="A6" s="74">
        <v>44139</v>
      </c>
      <c r="B6" s="29">
        <v>9912.6299999999992</v>
      </c>
      <c r="C6" s="6">
        <v>10112.89</v>
      </c>
      <c r="D6" s="9">
        <v>10012.76</v>
      </c>
      <c r="F6" s="74">
        <v>44139</v>
      </c>
      <c r="G6" s="29">
        <v>11555.51</v>
      </c>
      <c r="H6" s="6">
        <v>11786.53</v>
      </c>
      <c r="I6" s="9">
        <v>11671.02</v>
      </c>
      <c r="K6" s="23">
        <v>44139</v>
      </c>
      <c r="L6" s="21">
        <v>12828.93</v>
      </c>
      <c r="M6" s="12">
        <v>13090.12</v>
      </c>
      <c r="N6" s="24">
        <v>12959.53</v>
      </c>
    </row>
    <row r="7" spans="1:14" x14ac:dyDescent="0.25">
      <c r="A7" s="74">
        <v>44140</v>
      </c>
      <c r="B7" s="29">
        <v>9953.17</v>
      </c>
      <c r="C7" s="6">
        <v>10154.25</v>
      </c>
      <c r="D7" s="9">
        <v>10053.709999999999</v>
      </c>
      <c r="F7" s="74">
        <v>44140</v>
      </c>
      <c r="G7" s="29">
        <v>11737.16</v>
      </c>
      <c r="H7" s="6">
        <v>11972.54</v>
      </c>
      <c r="I7" s="9">
        <v>11854.85</v>
      </c>
      <c r="K7" s="23">
        <v>44140</v>
      </c>
      <c r="L7" s="21">
        <v>12946.09</v>
      </c>
      <c r="M7" s="12">
        <v>13211.69</v>
      </c>
      <c r="N7" s="24">
        <v>13078.89</v>
      </c>
    </row>
    <row r="8" spans="1:14" x14ac:dyDescent="0.25">
      <c r="A8" s="74">
        <v>44141</v>
      </c>
      <c r="B8" s="29">
        <v>9953.17</v>
      </c>
      <c r="C8" s="6">
        <v>10154.25</v>
      </c>
      <c r="D8" s="9">
        <v>10053.709999999999</v>
      </c>
      <c r="F8" s="74">
        <v>44141</v>
      </c>
      <c r="G8" s="29">
        <v>11785.59</v>
      </c>
      <c r="H8" s="6">
        <v>12019.93</v>
      </c>
      <c r="I8" s="9">
        <v>11902.76</v>
      </c>
      <c r="K8" s="23">
        <v>44141</v>
      </c>
      <c r="L8" s="22">
        <v>13078.47</v>
      </c>
      <c r="M8" s="12">
        <v>13345.73</v>
      </c>
      <c r="N8" s="24">
        <v>13212.1</v>
      </c>
    </row>
    <row r="9" spans="1:14" x14ac:dyDescent="0.25">
      <c r="A9" s="74">
        <v>44144</v>
      </c>
      <c r="B9" s="29">
        <v>9953.17</v>
      </c>
      <c r="C9" s="6">
        <v>10154.25</v>
      </c>
      <c r="D9" s="9">
        <v>10053.709999999999</v>
      </c>
      <c r="F9" s="74">
        <v>44144</v>
      </c>
      <c r="G9" s="29">
        <v>11817.65</v>
      </c>
      <c r="H9" s="6">
        <v>12048.62</v>
      </c>
      <c r="I9" s="9">
        <v>11933.14</v>
      </c>
      <c r="K9" s="23">
        <v>44144</v>
      </c>
      <c r="L9" s="22">
        <v>13109.32</v>
      </c>
      <c r="M9" s="12">
        <v>13375.18</v>
      </c>
      <c r="N9" s="24">
        <v>13242.25</v>
      </c>
    </row>
    <row r="10" spans="1:14" x14ac:dyDescent="0.25">
      <c r="A10" s="74">
        <v>44145</v>
      </c>
      <c r="B10" s="29">
        <v>9953.17</v>
      </c>
      <c r="C10" s="6">
        <v>10154.25</v>
      </c>
      <c r="D10" s="9">
        <v>10053.709999999999</v>
      </c>
      <c r="F10" s="74">
        <v>44145</v>
      </c>
      <c r="G10" s="29">
        <v>11776.89</v>
      </c>
      <c r="H10" s="6">
        <v>12008.92</v>
      </c>
      <c r="I10" s="9">
        <v>11892.91</v>
      </c>
      <c r="K10" s="23">
        <v>44145</v>
      </c>
      <c r="L10" s="21">
        <v>13118.28</v>
      </c>
      <c r="M10" s="12">
        <v>13386.35</v>
      </c>
      <c r="N10" s="24">
        <v>13252.31</v>
      </c>
    </row>
    <row r="11" spans="1:14" x14ac:dyDescent="0.25">
      <c r="A11" s="74">
        <v>44146</v>
      </c>
      <c r="B11" s="29">
        <v>9953.17</v>
      </c>
      <c r="C11" s="6">
        <v>10154.25</v>
      </c>
      <c r="D11" s="9">
        <v>10053.709999999999</v>
      </c>
      <c r="F11" s="23">
        <v>44146</v>
      </c>
      <c r="G11" s="29">
        <v>11741.2</v>
      </c>
      <c r="H11" s="6">
        <v>11975.05</v>
      </c>
      <c r="I11" s="9">
        <v>11858.13</v>
      </c>
      <c r="K11" s="23">
        <v>44146</v>
      </c>
      <c r="L11" s="21">
        <v>13208.85</v>
      </c>
      <c r="M11" s="21">
        <v>13476.72</v>
      </c>
      <c r="N11" s="72">
        <v>13342.79</v>
      </c>
    </row>
    <row r="12" spans="1:14" x14ac:dyDescent="0.25">
      <c r="A12" s="74">
        <v>44147</v>
      </c>
      <c r="B12" s="29">
        <v>9908.11</v>
      </c>
      <c r="C12" s="6">
        <v>10108.27</v>
      </c>
      <c r="D12" s="9">
        <v>10008.19</v>
      </c>
      <c r="F12" s="23">
        <v>44147</v>
      </c>
      <c r="G12" s="29">
        <v>11678.71</v>
      </c>
      <c r="H12" s="6">
        <v>11910.23</v>
      </c>
      <c r="I12" s="9">
        <v>11794.47</v>
      </c>
      <c r="K12" s="23">
        <v>44147</v>
      </c>
      <c r="L12" s="22">
        <v>13083.66</v>
      </c>
      <c r="M12" s="13">
        <v>13348.98</v>
      </c>
      <c r="N12" s="25">
        <v>13216.32</v>
      </c>
    </row>
    <row r="13" spans="1:14" x14ac:dyDescent="0.25">
      <c r="A13" s="74">
        <v>44148</v>
      </c>
      <c r="B13" s="29">
        <v>9908.11</v>
      </c>
      <c r="C13" s="6">
        <v>10108.27</v>
      </c>
      <c r="D13" s="9">
        <v>10008.19</v>
      </c>
      <c r="F13" s="23">
        <v>44148</v>
      </c>
      <c r="G13" s="29">
        <v>11707.32</v>
      </c>
      <c r="H13" s="6">
        <v>11945.31</v>
      </c>
      <c r="I13" s="9">
        <v>11826.31</v>
      </c>
      <c r="K13" s="23">
        <v>44148</v>
      </c>
      <c r="L13" s="22">
        <v>13023.22</v>
      </c>
      <c r="M13" s="13">
        <v>13290.35</v>
      </c>
      <c r="N13" s="25">
        <v>13156.79</v>
      </c>
    </row>
    <row r="14" spans="1:14" x14ac:dyDescent="0.25">
      <c r="A14" s="74">
        <v>44151</v>
      </c>
      <c r="B14" s="29">
        <v>9908.11</v>
      </c>
      <c r="C14" s="6">
        <v>10108.27</v>
      </c>
      <c r="D14" s="9">
        <v>10008.19</v>
      </c>
      <c r="F14" s="23">
        <v>44151</v>
      </c>
      <c r="G14" s="29">
        <v>11734.69</v>
      </c>
      <c r="H14" s="6">
        <v>11970.18</v>
      </c>
      <c r="I14" s="9">
        <v>11852.43</v>
      </c>
      <c r="K14" s="23">
        <v>44151</v>
      </c>
      <c r="L14" s="22">
        <v>13093.57</v>
      </c>
      <c r="M14" s="13">
        <v>13361.11</v>
      </c>
      <c r="N14" s="25">
        <v>13227.34</v>
      </c>
    </row>
    <row r="15" spans="1:14" x14ac:dyDescent="0.25">
      <c r="A15" s="74">
        <v>44152</v>
      </c>
      <c r="B15" s="29">
        <v>9908.11</v>
      </c>
      <c r="C15" s="6">
        <v>10108.27</v>
      </c>
      <c r="D15" s="9">
        <v>10008.19</v>
      </c>
      <c r="F15" s="23">
        <v>44152</v>
      </c>
      <c r="G15" s="29">
        <v>11753.38</v>
      </c>
      <c r="H15" s="6">
        <v>11988.5</v>
      </c>
      <c r="I15" s="9">
        <v>11870.94</v>
      </c>
      <c r="K15" s="23">
        <v>44152</v>
      </c>
      <c r="L15" s="22">
        <v>13101.49</v>
      </c>
      <c r="M15" s="13">
        <v>13367.18</v>
      </c>
      <c r="N15" s="25">
        <v>13234.34</v>
      </c>
    </row>
    <row r="16" spans="1:14" x14ac:dyDescent="0.25">
      <c r="A16" s="74">
        <v>44153</v>
      </c>
      <c r="B16" s="29">
        <v>9908.11</v>
      </c>
      <c r="C16" s="6">
        <v>10108.27</v>
      </c>
      <c r="D16" s="9">
        <v>10008.19</v>
      </c>
      <c r="F16" s="23">
        <v>44153</v>
      </c>
      <c r="G16" s="29">
        <v>11767.32</v>
      </c>
      <c r="H16" s="6">
        <v>12005.44</v>
      </c>
      <c r="I16" s="9">
        <v>11886.38</v>
      </c>
      <c r="K16" s="23">
        <v>44153</v>
      </c>
      <c r="L16" s="22">
        <v>13144.1</v>
      </c>
      <c r="M16" s="13">
        <v>13413.67</v>
      </c>
      <c r="N16" s="25">
        <v>13278.89</v>
      </c>
    </row>
    <row r="17" spans="1:14" x14ac:dyDescent="0.25">
      <c r="A17" s="74">
        <v>44154</v>
      </c>
      <c r="B17" s="29">
        <v>9973.2999999999993</v>
      </c>
      <c r="C17" s="6">
        <v>10174.780000000001</v>
      </c>
      <c r="D17" s="9">
        <v>10074.040000000001</v>
      </c>
      <c r="F17" s="23">
        <v>44154</v>
      </c>
      <c r="G17" s="29">
        <v>11810.65</v>
      </c>
      <c r="H17" s="6">
        <v>12047.33</v>
      </c>
      <c r="I17" s="9">
        <v>11928.99</v>
      </c>
      <c r="K17" s="23">
        <v>44154</v>
      </c>
      <c r="L17" s="22">
        <v>13193.68</v>
      </c>
      <c r="M17" s="13">
        <v>13465.3</v>
      </c>
      <c r="N17" s="25">
        <v>13329.49</v>
      </c>
    </row>
    <row r="18" spans="1:14" x14ac:dyDescent="0.25">
      <c r="A18" s="74">
        <v>44155</v>
      </c>
      <c r="B18" s="29">
        <v>9973.2999999999993</v>
      </c>
      <c r="C18" s="6">
        <v>10174.780000000001</v>
      </c>
      <c r="D18" s="9">
        <v>10074.040000000001</v>
      </c>
      <c r="F18" s="23">
        <v>44155</v>
      </c>
      <c r="G18" s="29">
        <v>11833.82</v>
      </c>
      <c r="H18" s="6">
        <v>12072.37</v>
      </c>
      <c r="I18" s="9">
        <v>11953.1</v>
      </c>
      <c r="K18" s="23">
        <v>44155</v>
      </c>
      <c r="L18" s="22">
        <v>13232.57</v>
      </c>
      <c r="M18" s="13">
        <v>13502.95</v>
      </c>
      <c r="N18" s="25">
        <v>13367.76</v>
      </c>
    </row>
    <row r="19" spans="1:14" x14ac:dyDescent="0.25">
      <c r="A19" s="74">
        <v>44158</v>
      </c>
      <c r="B19" s="29">
        <v>9973.2999999999993</v>
      </c>
      <c r="C19" s="6">
        <v>10174.780000000001</v>
      </c>
      <c r="D19" s="9">
        <v>10074.040000000001</v>
      </c>
      <c r="F19" s="23">
        <v>44158</v>
      </c>
      <c r="G19" s="29">
        <v>11837.52</v>
      </c>
      <c r="H19" s="6">
        <v>12070.04</v>
      </c>
      <c r="I19" s="9">
        <v>11953.78</v>
      </c>
      <c r="K19" s="23">
        <v>44158</v>
      </c>
      <c r="L19" s="22">
        <v>13286.43</v>
      </c>
      <c r="M19" s="13">
        <v>13555.86</v>
      </c>
      <c r="N19" s="25">
        <v>13421.14</v>
      </c>
    </row>
    <row r="20" spans="1:14" x14ac:dyDescent="0.25">
      <c r="A20" s="74">
        <v>44159</v>
      </c>
      <c r="B20" s="29">
        <v>9973.2999999999993</v>
      </c>
      <c r="C20" s="6">
        <v>10174.780000000001</v>
      </c>
      <c r="D20" s="9">
        <v>10074.040000000001</v>
      </c>
      <c r="F20" s="23">
        <v>44159</v>
      </c>
      <c r="G20" s="29">
        <v>11826.12</v>
      </c>
      <c r="H20" s="6">
        <v>12059.5</v>
      </c>
      <c r="I20" s="9">
        <v>11942.81</v>
      </c>
      <c r="K20" s="23">
        <v>44159</v>
      </c>
      <c r="L20" s="22">
        <v>13304.38</v>
      </c>
      <c r="M20" s="13">
        <v>13574.17</v>
      </c>
      <c r="N20" s="25">
        <v>13439.28</v>
      </c>
    </row>
    <row r="21" spans="1:14" x14ac:dyDescent="0.25">
      <c r="A21" s="74">
        <v>44160</v>
      </c>
      <c r="B21" s="29">
        <v>9973.2999999999993</v>
      </c>
      <c r="C21" s="6">
        <v>10174.780000000001</v>
      </c>
      <c r="D21" s="9">
        <v>10074.040000000001</v>
      </c>
      <c r="F21" s="23">
        <v>44160</v>
      </c>
      <c r="G21" s="29">
        <v>11860.67</v>
      </c>
      <c r="H21" s="6">
        <v>12099.93</v>
      </c>
      <c r="I21" s="9">
        <v>11980.3</v>
      </c>
      <c r="K21" s="23">
        <v>44160</v>
      </c>
      <c r="L21" s="22">
        <v>13318.34</v>
      </c>
      <c r="M21" s="13">
        <v>13589.44</v>
      </c>
      <c r="N21" s="25">
        <v>13453.89</v>
      </c>
    </row>
    <row r="22" spans="1:14" x14ac:dyDescent="0.25">
      <c r="A22" s="74">
        <v>44161</v>
      </c>
      <c r="B22" s="29">
        <v>9923.7800000000007</v>
      </c>
      <c r="C22" s="6">
        <v>10124.26</v>
      </c>
      <c r="D22" s="9">
        <v>10024.02</v>
      </c>
      <c r="F22" s="23">
        <v>44161</v>
      </c>
      <c r="G22" s="29">
        <v>11857</v>
      </c>
      <c r="H22" s="6">
        <v>12092.04</v>
      </c>
      <c r="I22" s="9">
        <v>11974.52</v>
      </c>
      <c r="K22" s="23">
        <v>44161</v>
      </c>
      <c r="L22" s="22">
        <v>13286.95</v>
      </c>
      <c r="M22" s="13">
        <v>13556.38</v>
      </c>
      <c r="N22" s="25">
        <v>13421.67</v>
      </c>
    </row>
    <row r="23" spans="1:14" x14ac:dyDescent="0.25">
      <c r="A23" s="74">
        <v>44162</v>
      </c>
      <c r="B23" s="29">
        <v>9923.7800000000007</v>
      </c>
      <c r="C23" s="6">
        <v>10124.26</v>
      </c>
      <c r="D23" s="9">
        <v>10024.02</v>
      </c>
      <c r="F23" s="23">
        <v>44162</v>
      </c>
      <c r="G23" s="29">
        <v>11838.94</v>
      </c>
      <c r="H23" s="6">
        <v>12072.55</v>
      </c>
      <c r="I23" s="9">
        <v>11955.75</v>
      </c>
      <c r="K23" s="23">
        <v>44162</v>
      </c>
      <c r="L23" s="22">
        <v>13269.09</v>
      </c>
      <c r="M23" s="13">
        <v>13538.16</v>
      </c>
      <c r="N23" s="25">
        <v>13403.62</v>
      </c>
    </row>
    <row r="24" spans="1:14" s="79" customFormat="1" ht="15.75" thickBot="1" x14ac:dyDescent="0.3">
      <c r="A24" s="78">
        <v>44165</v>
      </c>
      <c r="B24" s="13">
        <v>9923.7800000000007</v>
      </c>
      <c r="C24" s="13">
        <v>10124.26</v>
      </c>
      <c r="D24" s="13">
        <v>10024.02</v>
      </c>
      <c r="F24" s="85">
        <v>44165</v>
      </c>
      <c r="G24" s="13">
        <v>11873.65</v>
      </c>
      <c r="H24" s="13">
        <v>12110.64</v>
      </c>
      <c r="I24" s="13">
        <v>11992.14</v>
      </c>
      <c r="K24" s="85">
        <v>44165</v>
      </c>
      <c r="L24" s="13">
        <v>13240.31</v>
      </c>
      <c r="M24" s="13">
        <v>13511.84</v>
      </c>
      <c r="N24" s="13">
        <v>13376.07</v>
      </c>
    </row>
    <row r="25" spans="1:14" ht="16.5" thickBot="1" x14ac:dyDescent="0.3">
      <c r="A25" s="26" t="s">
        <v>7</v>
      </c>
      <c r="B25" s="82">
        <f>AVERAGE(B4:B24)</f>
        <v>9937.2442857142833</v>
      </c>
      <c r="C25" s="83">
        <f>AVERAGE(C4:C24)</f>
        <v>10137.997619047621</v>
      </c>
      <c r="D25" s="84">
        <f>AVERAGE(D4:D24)</f>
        <v>10037.620952380952</v>
      </c>
      <c r="F25" s="18" t="s">
        <v>7</v>
      </c>
      <c r="G25" s="86">
        <f>AVERAGE(G4:G24)</f>
        <v>11757.21380952381</v>
      </c>
      <c r="H25" s="83">
        <f>AVERAGE(H4:H24)</f>
        <v>11991.49476190476</v>
      </c>
      <c r="I25" s="84">
        <f>AVERAGE(I4:I24)</f>
        <v>11874.354761904762</v>
      </c>
      <c r="K25" s="26" t="s">
        <v>7</v>
      </c>
      <c r="L25" s="82">
        <f>AVERAGE(L4:L24)</f>
        <v>13118</v>
      </c>
      <c r="M25" s="83">
        <f>AVERAGE(M4:M24)</f>
        <v>13385.279523809526</v>
      </c>
      <c r="N25" s="84">
        <f>AVERAGE(N4:N24)</f>
        <v>13251.640000000003</v>
      </c>
    </row>
    <row r="27" spans="1:14" x14ac:dyDescent="0.25">
      <c r="A27" s="3" t="s">
        <v>4</v>
      </c>
      <c r="B27" s="48"/>
    </row>
    <row r="28" spans="1:14" x14ac:dyDescent="0.25">
      <c r="A28" s="3" t="s">
        <v>5</v>
      </c>
      <c r="B28" s="2"/>
    </row>
    <row r="29" spans="1:14" x14ac:dyDescent="0.25">
      <c r="A29" s="3" t="s">
        <v>15</v>
      </c>
      <c r="B29" s="2"/>
    </row>
  </sheetData>
  <sheetProtection password="CDD8" sheet="1" objects="1" scenarios="1"/>
  <mergeCells count="9">
    <mergeCell ref="K2:K3"/>
    <mergeCell ref="L2:N2"/>
    <mergeCell ref="A1:D1"/>
    <mergeCell ref="F1:I1"/>
    <mergeCell ref="K1:N1"/>
    <mergeCell ref="A2:A3"/>
    <mergeCell ref="B2:D2"/>
    <mergeCell ref="F2:F3"/>
    <mergeCell ref="G2:I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9" zoomScaleNormal="100" workbookViewId="0">
      <selection activeCell="L19" sqref="L19"/>
    </sheetView>
  </sheetViews>
  <sheetFormatPr defaultRowHeight="15" x14ac:dyDescent="0.25"/>
  <cols>
    <col min="1" max="4" width="10.5703125" customWidth="1"/>
    <col min="5" max="5" width="3" customWidth="1"/>
    <col min="6" max="9" width="12.42578125" customWidth="1"/>
    <col min="11" max="14" width="12.28515625" customWidth="1"/>
  </cols>
  <sheetData>
    <row r="1" spans="1:14" ht="33.75" customHeight="1" thickBot="1" x14ac:dyDescent="0.3">
      <c r="A1" s="113" t="s">
        <v>25</v>
      </c>
      <c r="B1" s="113"/>
      <c r="C1" s="113"/>
      <c r="D1" s="113"/>
      <c r="F1" s="113" t="s">
        <v>25</v>
      </c>
      <c r="G1" s="113"/>
      <c r="H1" s="113"/>
      <c r="I1" s="113"/>
      <c r="J1" s="59"/>
      <c r="K1" s="113" t="s">
        <v>25</v>
      </c>
      <c r="L1" s="113"/>
      <c r="M1" s="113"/>
      <c r="N1" s="113"/>
    </row>
    <row r="2" spans="1:14" ht="15.75" customHeight="1" thickBot="1" x14ac:dyDescent="0.3">
      <c r="A2" s="89" t="s">
        <v>0</v>
      </c>
      <c r="B2" s="94" t="s">
        <v>9</v>
      </c>
      <c r="C2" s="95"/>
      <c r="D2" s="96"/>
      <c r="F2" s="89" t="s">
        <v>0</v>
      </c>
      <c r="G2" s="111" t="s">
        <v>10</v>
      </c>
      <c r="H2" s="95"/>
      <c r="I2" s="96"/>
      <c r="K2" s="89" t="s">
        <v>0</v>
      </c>
      <c r="L2" s="91" t="s">
        <v>12</v>
      </c>
      <c r="M2" s="91"/>
      <c r="N2" s="92"/>
    </row>
    <row r="3" spans="1:14" ht="15.75" thickBot="1" x14ac:dyDescent="0.3">
      <c r="A3" s="93"/>
      <c r="B3" s="17" t="s">
        <v>1</v>
      </c>
      <c r="C3" s="4" t="s">
        <v>2</v>
      </c>
      <c r="D3" s="5" t="s">
        <v>3</v>
      </c>
      <c r="F3" s="93"/>
      <c r="G3" s="34" t="s">
        <v>1</v>
      </c>
      <c r="H3" s="4" t="s">
        <v>2</v>
      </c>
      <c r="I3" s="5" t="s">
        <v>3</v>
      </c>
      <c r="K3" s="90"/>
      <c r="L3" s="17" t="s">
        <v>1</v>
      </c>
      <c r="M3" s="4" t="s">
        <v>2</v>
      </c>
      <c r="N3" s="5" t="s">
        <v>3</v>
      </c>
    </row>
    <row r="4" spans="1:14" x14ac:dyDescent="0.25">
      <c r="A4" s="73">
        <v>44166</v>
      </c>
      <c r="B4" s="29">
        <v>9923.7800000000007</v>
      </c>
      <c r="C4" s="6">
        <v>10124.26</v>
      </c>
      <c r="D4" s="9">
        <v>10024.02</v>
      </c>
      <c r="F4" s="73">
        <v>44166</v>
      </c>
      <c r="G4" s="29">
        <v>11890.42</v>
      </c>
      <c r="H4" s="6">
        <v>12129.37</v>
      </c>
      <c r="I4" s="9">
        <v>12009.9</v>
      </c>
      <c r="K4" s="23">
        <v>44166</v>
      </c>
      <c r="L4" s="28">
        <v>13289.93</v>
      </c>
      <c r="M4" s="14">
        <v>13559.42</v>
      </c>
      <c r="N4" s="27">
        <v>13424.67</v>
      </c>
    </row>
    <row r="5" spans="1:14" x14ac:dyDescent="0.25">
      <c r="A5" s="74">
        <v>44167</v>
      </c>
      <c r="B5" s="29">
        <v>9923.7800000000007</v>
      </c>
      <c r="C5" s="6">
        <v>10124.26</v>
      </c>
      <c r="D5" s="9">
        <v>10024.02</v>
      </c>
      <c r="F5" s="74">
        <v>44167</v>
      </c>
      <c r="G5" s="29">
        <v>11980.15</v>
      </c>
      <c r="H5" s="6">
        <v>12214.29</v>
      </c>
      <c r="I5" s="9">
        <v>12097.22</v>
      </c>
      <c r="K5" s="23">
        <v>44167</v>
      </c>
      <c r="L5" s="80">
        <v>13314.74</v>
      </c>
      <c r="M5" s="13">
        <v>13584.73</v>
      </c>
      <c r="N5" s="27">
        <v>13449.73</v>
      </c>
    </row>
    <row r="6" spans="1:14" x14ac:dyDescent="0.25">
      <c r="A6" s="74">
        <v>44168</v>
      </c>
      <c r="B6" s="29">
        <v>10001.64</v>
      </c>
      <c r="C6" s="6">
        <v>10203.69</v>
      </c>
      <c r="D6" s="9">
        <v>10102.67</v>
      </c>
      <c r="F6" s="74">
        <v>44168</v>
      </c>
      <c r="G6" s="29">
        <v>12123.39</v>
      </c>
      <c r="H6" s="6">
        <v>12364.17</v>
      </c>
      <c r="I6" s="9">
        <v>12243.78</v>
      </c>
      <c r="K6" s="23">
        <v>44168</v>
      </c>
      <c r="L6" s="21">
        <v>13401.2</v>
      </c>
      <c r="M6" s="12">
        <v>13676.01</v>
      </c>
      <c r="N6" s="24">
        <v>13538.6</v>
      </c>
    </row>
    <row r="7" spans="1:14" x14ac:dyDescent="0.25">
      <c r="A7" s="74">
        <v>44169</v>
      </c>
      <c r="B7" s="29">
        <v>10001.64</v>
      </c>
      <c r="C7" s="6">
        <v>10203.69</v>
      </c>
      <c r="D7" s="9">
        <v>10102.67</v>
      </c>
      <c r="F7" s="74">
        <v>44169</v>
      </c>
      <c r="G7" s="29">
        <v>12165.96</v>
      </c>
      <c r="H7" s="6">
        <v>12406.85</v>
      </c>
      <c r="I7" s="9">
        <v>12286.41</v>
      </c>
      <c r="K7" s="23">
        <v>44169</v>
      </c>
      <c r="L7" s="21">
        <v>13459.21</v>
      </c>
      <c r="M7" s="12">
        <v>13733.15</v>
      </c>
      <c r="N7" s="24">
        <v>13596.18</v>
      </c>
    </row>
    <row r="8" spans="1:14" x14ac:dyDescent="0.25">
      <c r="A8" s="74">
        <v>44172</v>
      </c>
      <c r="B8" s="29">
        <v>10001.64</v>
      </c>
      <c r="C8" s="6">
        <v>10203.69</v>
      </c>
      <c r="D8" s="9">
        <v>10102.67</v>
      </c>
      <c r="F8" s="74">
        <v>44172</v>
      </c>
      <c r="G8" s="29">
        <v>12128.94</v>
      </c>
      <c r="H8" s="6">
        <v>12370.4</v>
      </c>
      <c r="I8" s="9">
        <v>12249.67</v>
      </c>
      <c r="K8" s="23">
        <v>44172</v>
      </c>
      <c r="L8" s="22">
        <v>13395.2</v>
      </c>
      <c r="M8" s="12">
        <v>13666.82</v>
      </c>
      <c r="N8" s="24">
        <v>13531.01</v>
      </c>
    </row>
    <row r="9" spans="1:14" x14ac:dyDescent="0.25">
      <c r="A9" s="74">
        <v>44173</v>
      </c>
      <c r="B9" s="29">
        <v>10001.64</v>
      </c>
      <c r="C9" s="6">
        <v>10203.69</v>
      </c>
      <c r="D9" s="9">
        <v>10102.67</v>
      </c>
      <c r="F9" s="74">
        <v>44173</v>
      </c>
      <c r="G9" s="29">
        <v>12126.17</v>
      </c>
      <c r="H9" s="6">
        <v>12369.23</v>
      </c>
      <c r="I9" s="9">
        <v>12247.7</v>
      </c>
      <c r="K9" s="23">
        <v>44173</v>
      </c>
      <c r="L9" s="22">
        <v>13358.19</v>
      </c>
      <c r="M9" s="12">
        <v>13632.13</v>
      </c>
      <c r="N9" s="24">
        <v>13495.16</v>
      </c>
    </row>
    <row r="10" spans="1:14" x14ac:dyDescent="0.25">
      <c r="A10" s="74">
        <v>44174</v>
      </c>
      <c r="B10" s="29">
        <v>10001.64</v>
      </c>
      <c r="C10" s="6">
        <v>10203.69</v>
      </c>
      <c r="D10" s="9">
        <v>10102.67</v>
      </c>
      <c r="F10" s="74">
        <v>44174</v>
      </c>
      <c r="G10" s="29">
        <v>12143.49</v>
      </c>
      <c r="H10" s="6">
        <v>12385.24</v>
      </c>
      <c r="I10" s="9">
        <v>12264.36</v>
      </c>
      <c r="K10" s="23">
        <v>44174</v>
      </c>
      <c r="L10" s="22">
        <v>13388.2</v>
      </c>
      <c r="M10" s="12">
        <v>13659.68</v>
      </c>
      <c r="N10" s="24">
        <v>13523.94</v>
      </c>
    </row>
    <row r="11" spans="1:14" x14ac:dyDescent="0.25">
      <c r="A11" s="74">
        <v>44175</v>
      </c>
      <c r="B11" s="29">
        <v>9997.5</v>
      </c>
      <c r="C11" s="6">
        <v>10199.469999999999</v>
      </c>
      <c r="D11" s="9">
        <v>10098.49</v>
      </c>
      <c r="F11" s="74">
        <v>44175</v>
      </c>
      <c r="G11" s="29">
        <v>12082.88</v>
      </c>
      <c r="H11" s="6">
        <v>12326.21</v>
      </c>
      <c r="I11" s="9">
        <v>12204.54</v>
      </c>
      <c r="K11" s="23">
        <v>44175</v>
      </c>
      <c r="L11" s="22">
        <v>13334.67</v>
      </c>
      <c r="M11" s="12">
        <v>13608.13</v>
      </c>
      <c r="N11" s="24">
        <v>13471.4</v>
      </c>
    </row>
    <row r="12" spans="1:14" x14ac:dyDescent="0.25">
      <c r="A12" s="74">
        <v>44176</v>
      </c>
      <c r="B12" s="29">
        <v>9997.5</v>
      </c>
      <c r="C12" s="6">
        <v>10199.469999999999</v>
      </c>
      <c r="D12" s="9">
        <v>10098.49</v>
      </c>
      <c r="F12" s="74">
        <v>44176</v>
      </c>
      <c r="G12" s="29">
        <v>12156.9</v>
      </c>
      <c r="H12" s="6">
        <v>12399.43</v>
      </c>
      <c r="I12" s="9">
        <v>12278.17</v>
      </c>
      <c r="K12" s="23">
        <v>44176</v>
      </c>
      <c r="L12" s="22">
        <v>13316.67</v>
      </c>
      <c r="M12" s="12">
        <v>13589.77</v>
      </c>
      <c r="N12" s="24">
        <v>13453.22</v>
      </c>
    </row>
    <row r="13" spans="1:14" x14ac:dyDescent="0.25">
      <c r="A13" s="74">
        <v>44179</v>
      </c>
      <c r="B13" s="29">
        <v>9997.5</v>
      </c>
      <c r="C13" s="6">
        <v>10199.469999999999</v>
      </c>
      <c r="D13" s="9">
        <v>10098.49</v>
      </c>
      <c r="F13" s="74">
        <v>44179</v>
      </c>
      <c r="G13" s="29">
        <v>12140.47</v>
      </c>
      <c r="H13" s="6">
        <v>12382.69</v>
      </c>
      <c r="I13" s="9">
        <v>12261.58</v>
      </c>
      <c r="K13" s="23">
        <v>44179</v>
      </c>
      <c r="L13" s="22">
        <v>13383.65</v>
      </c>
      <c r="M13" s="12">
        <v>13658.11</v>
      </c>
      <c r="N13" s="24">
        <v>13520.88</v>
      </c>
    </row>
    <row r="14" spans="1:14" x14ac:dyDescent="0.25">
      <c r="A14" s="74">
        <v>44180</v>
      </c>
      <c r="B14" s="29">
        <v>9997.5</v>
      </c>
      <c r="C14" s="6">
        <v>10199.469999999999</v>
      </c>
      <c r="D14" s="9">
        <v>10098.49</v>
      </c>
      <c r="F14" s="74">
        <v>44180</v>
      </c>
      <c r="G14" s="29">
        <v>12139.11</v>
      </c>
      <c r="H14" s="6">
        <v>12377.38</v>
      </c>
      <c r="I14" s="9">
        <v>12258.24</v>
      </c>
      <c r="K14" s="23">
        <v>44180</v>
      </c>
      <c r="L14" s="22">
        <v>13322.67</v>
      </c>
      <c r="M14" s="12">
        <v>13592.83</v>
      </c>
      <c r="N14" s="24">
        <v>13457.75</v>
      </c>
    </row>
    <row r="15" spans="1:14" x14ac:dyDescent="0.25">
      <c r="A15" s="74">
        <v>44181</v>
      </c>
      <c r="B15" s="29">
        <v>9997.5</v>
      </c>
      <c r="C15" s="6">
        <v>10199.469999999999</v>
      </c>
      <c r="D15" s="9">
        <v>10098.49</v>
      </c>
      <c r="F15" s="74">
        <v>44181</v>
      </c>
      <c r="G15" s="29">
        <v>12167.53</v>
      </c>
      <c r="H15" s="6">
        <v>12411.43</v>
      </c>
      <c r="I15" s="9">
        <v>12289.48</v>
      </c>
      <c r="K15" s="23">
        <v>44181</v>
      </c>
      <c r="L15" s="21">
        <v>13481.63</v>
      </c>
      <c r="M15" s="12">
        <v>13758.07</v>
      </c>
      <c r="N15" s="24">
        <v>13619.85</v>
      </c>
    </row>
    <row r="16" spans="1:14" x14ac:dyDescent="0.25">
      <c r="A16" s="74">
        <v>44182</v>
      </c>
      <c r="B16" s="29">
        <v>10000.799999999999</v>
      </c>
      <c r="C16" s="6">
        <v>10202.83</v>
      </c>
      <c r="D16" s="9">
        <v>10101.81</v>
      </c>
      <c r="F16" s="23">
        <v>44182</v>
      </c>
      <c r="G16" s="29">
        <v>12236.82</v>
      </c>
      <c r="H16" s="6">
        <v>12484.33</v>
      </c>
      <c r="I16" s="9">
        <v>12360.58</v>
      </c>
      <c r="K16" s="23">
        <v>44182</v>
      </c>
      <c r="L16" s="21">
        <v>13573.09</v>
      </c>
      <c r="M16" s="21">
        <v>13851.36</v>
      </c>
      <c r="N16" s="81">
        <v>13712.22</v>
      </c>
    </row>
    <row r="17" spans="1:14" x14ac:dyDescent="0.25">
      <c r="A17" s="74">
        <v>44183</v>
      </c>
      <c r="B17" s="29">
        <v>10000.799999999999</v>
      </c>
      <c r="C17" s="6">
        <v>10202.83</v>
      </c>
      <c r="D17" s="9">
        <v>10101.81</v>
      </c>
      <c r="F17" s="23">
        <v>44183</v>
      </c>
      <c r="G17" s="29">
        <v>12256.88</v>
      </c>
      <c r="H17" s="6">
        <v>12501.81</v>
      </c>
      <c r="I17" s="9">
        <v>12379.35</v>
      </c>
      <c r="K17" s="23">
        <v>44183</v>
      </c>
      <c r="L17" s="22">
        <v>13545.08</v>
      </c>
      <c r="M17" s="13">
        <v>13820.75</v>
      </c>
      <c r="N17" s="25">
        <v>13682.92</v>
      </c>
    </row>
    <row r="18" spans="1:14" x14ac:dyDescent="0.25">
      <c r="A18" s="74">
        <v>44186</v>
      </c>
      <c r="B18" s="29">
        <v>10000.799999999999</v>
      </c>
      <c r="C18" s="6">
        <v>10202.83</v>
      </c>
      <c r="D18" s="9">
        <v>10101.81</v>
      </c>
      <c r="F18" s="23">
        <v>44186</v>
      </c>
      <c r="G18" s="29">
        <v>12196.16</v>
      </c>
      <c r="H18" s="6">
        <v>12438.31</v>
      </c>
      <c r="I18" s="9">
        <v>12317.24</v>
      </c>
      <c r="K18" s="23">
        <v>44186</v>
      </c>
      <c r="L18" s="22">
        <v>13334.07</v>
      </c>
      <c r="M18" s="13">
        <v>13607.51</v>
      </c>
      <c r="N18" s="25">
        <v>13470.79</v>
      </c>
    </row>
    <row r="19" spans="1:14" x14ac:dyDescent="0.25">
      <c r="A19" s="74">
        <v>44187</v>
      </c>
      <c r="B19" s="29">
        <v>10000.799999999999</v>
      </c>
      <c r="C19" s="6">
        <v>10202.83</v>
      </c>
      <c r="D19" s="9">
        <v>10101.81</v>
      </c>
      <c r="F19" s="23">
        <v>44187</v>
      </c>
      <c r="G19" s="29">
        <v>12214.41</v>
      </c>
      <c r="H19" s="6">
        <v>12458.48</v>
      </c>
      <c r="I19" s="9">
        <v>12336.44</v>
      </c>
      <c r="K19" s="23">
        <v>44187</v>
      </c>
      <c r="L19" s="22">
        <v>13426.07</v>
      </c>
      <c r="M19" s="13">
        <v>13699.34</v>
      </c>
      <c r="N19" s="25">
        <v>13562.71</v>
      </c>
    </row>
    <row r="20" spans="1:14" x14ac:dyDescent="0.25">
      <c r="A20" s="74">
        <v>44188</v>
      </c>
      <c r="B20" s="29">
        <v>10000.799999999999</v>
      </c>
      <c r="C20" s="6">
        <v>10202.83</v>
      </c>
      <c r="D20" s="9">
        <v>10101.81</v>
      </c>
      <c r="F20" s="23">
        <v>44188</v>
      </c>
      <c r="G20" s="29">
        <v>12197.36</v>
      </c>
      <c r="H20" s="6">
        <v>12440.69</v>
      </c>
      <c r="I20" s="9">
        <v>12319.03</v>
      </c>
      <c r="K20" s="23">
        <v>44188</v>
      </c>
      <c r="L20" s="22">
        <v>13428.07</v>
      </c>
      <c r="M20" s="13">
        <v>13703.42</v>
      </c>
      <c r="N20" s="25">
        <v>13565.75</v>
      </c>
    </row>
    <row r="21" spans="1:14" x14ac:dyDescent="0.25">
      <c r="A21" s="74">
        <v>44189</v>
      </c>
      <c r="B21" s="29">
        <v>9997.0400000000009</v>
      </c>
      <c r="C21" s="6">
        <v>10199</v>
      </c>
      <c r="D21" s="9">
        <v>10098.02</v>
      </c>
      <c r="F21" s="23">
        <v>44189</v>
      </c>
      <c r="G21" s="29">
        <v>12203.21</v>
      </c>
      <c r="H21" s="6">
        <v>12446.69</v>
      </c>
      <c r="I21" s="9">
        <v>12324.95</v>
      </c>
      <c r="K21" s="23">
        <v>44189</v>
      </c>
      <c r="L21" s="22">
        <v>13558.99</v>
      </c>
      <c r="M21" s="13">
        <v>13836.98</v>
      </c>
      <c r="N21" s="25">
        <v>13697.98</v>
      </c>
    </row>
    <row r="22" spans="1:14" s="77" customFormat="1" x14ac:dyDescent="0.25">
      <c r="A22" s="76">
        <v>44190</v>
      </c>
      <c r="B22" s="114" t="s">
        <v>13</v>
      </c>
      <c r="C22" s="101"/>
      <c r="D22" s="102"/>
      <c r="F22" s="41">
        <v>44190</v>
      </c>
      <c r="G22" s="100" t="s">
        <v>13</v>
      </c>
      <c r="H22" s="101"/>
      <c r="I22" s="102"/>
      <c r="K22" s="41">
        <v>44190</v>
      </c>
      <c r="L22" s="100" t="s">
        <v>13</v>
      </c>
      <c r="M22" s="101"/>
      <c r="N22" s="102"/>
    </row>
    <row r="23" spans="1:14" x14ac:dyDescent="0.25">
      <c r="A23" s="74">
        <v>44193</v>
      </c>
      <c r="B23" s="29">
        <v>9997.0400000000009</v>
      </c>
      <c r="C23" s="6">
        <v>10199</v>
      </c>
      <c r="D23" s="9">
        <v>10098.02</v>
      </c>
      <c r="F23" s="23">
        <v>44193</v>
      </c>
      <c r="G23" s="29">
        <v>12203.99</v>
      </c>
      <c r="H23" s="6">
        <v>12446.36</v>
      </c>
      <c r="I23" s="9">
        <v>12325.18</v>
      </c>
      <c r="K23" s="23">
        <v>44193</v>
      </c>
      <c r="L23" s="22">
        <v>13543.99</v>
      </c>
      <c r="M23" s="13">
        <v>13821.68</v>
      </c>
      <c r="N23" s="25">
        <v>13682.84</v>
      </c>
    </row>
    <row r="24" spans="1:14" x14ac:dyDescent="0.25">
      <c r="A24" s="74">
        <v>44194</v>
      </c>
      <c r="B24" s="29">
        <v>9997.0400000000009</v>
      </c>
      <c r="C24" s="6">
        <v>10199</v>
      </c>
      <c r="D24" s="9">
        <v>10098.02</v>
      </c>
      <c r="F24" s="23">
        <v>44194</v>
      </c>
      <c r="G24" s="29">
        <v>12203.99</v>
      </c>
      <c r="H24" s="6">
        <v>12446.36</v>
      </c>
      <c r="I24" s="9">
        <v>12325.18</v>
      </c>
      <c r="K24" s="23">
        <v>44194</v>
      </c>
      <c r="L24" s="22">
        <v>13543.99</v>
      </c>
      <c r="M24" s="13">
        <v>13821.68</v>
      </c>
      <c r="N24" s="25">
        <v>13682.84</v>
      </c>
    </row>
    <row r="25" spans="1:14" x14ac:dyDescent="0.25">
      <c r="A25" s="74">
        <v>44195</v>
      </c>
      <c r="B25" s="29">
        <v>9997.0400000000009</v>
      </c>
      <c r="C25" s="6">
        <v>10199</v>
      </c>
      <c r="D25" s="9">
        <v>10098.02</v>
      </c>
      <c r="F25" s="23">
        <v>44195</v>
      </c>
      <c r="G25" s="29">
        <v>12203.99</v>
      </c>
      <c r="H25" s="6">
        <v>12446.36</v>
      </c>
      <c r="I25" s="9">
        <v>12325.18</v>
      </c>
      <c r="K25" s="23">
        <v>44195</v>
      </c>
      <c r="L25" s="22">
        <v>13543.99</v>
      </c>
      <c r="M25" s="13">
        <v>13821.68</v>
      </c>
      <c r="N25" s="25">
        <v>13682.84</v>
      </c>
    </row>
    <row r="26" spans="1:14" ht="15.75" thickBot="1" x14ac:dyDescent="0.3">
      <c r="A26" s="74">
        <v>44196</v>
      </c>
      <c r="B26" s="29">
        <v>10032.02</v>
      </c>
      <c r="C26" s="6">
        <v>10234.69</v>
      </c>
      <c r="D26" s="9">
        <v>10133.36</v>
      </c>
      <c r="F26" s="23">
        <v>44196</v>
      </c>
      <c r="G26" s="29">
        <v>12246.69</v>
      </c>
      <c r="H26" s="6">
        <v>12489.92</v>
      </c>
      <c r="I26" s="9">
        <v>12368.3</v>
      </c>
      <c r="K26" s="23">
        <v>44196</v>
      </c>
      <c r="L26" s="22">
        <v>13591.38</v>
      </c>
      <c r="M26" s="13">
        <v>13870.05</v>
      </c>
      <c r="N26" s="25">
        <v>13730.72</v>
      </c>
    </row>
    <row r="27" spans="1:14" ht="16.5" thickBot="1" x14ac:dyDescent="0.3">
      <c r="A27" s="26" t="s">
        <v>7</v>
      </c>
      <c r="B27" s="82">
        <f>AVERAGE(B4:B26)</f>
        <v>9993.9745454545446</v>
      </c>
      <c r="C27" s="83">
        <f>AVERAGE(C4:C26)</f>
        <v>10195.870909090907</v>
      </c>
      <c r="D27" s="84">
        <f>AVERAGE(D4:D26)</f>
        <v>10094.92409090909</v>
      </c>
      <c r="F27" s="18" t="s">
        <v>7</v>
      </c>
      <c r="G27" s="86">
        <f>AVERAGE(G4:G26)</f>
        <v>12154.950454545453</v>
      </c>
      <c r="H27" s="83">
        <f>AVERAGE(H4:H26)</f>
        <v>12397.090909090906</v>
      </c>
      <c r="I27" s="84">
        <f>AVERAGE(I4:I26)</f>
        <v>12276.021818181818</v>
      </c>
      <c r="K27" s="26" t="s">
        <v>7</v>
      </c>
      <c r="L27" s="82">
        <f>AVERAGE(L4:L26)</f>
        <v>13433.394545454545</v>
      </c>
      <c r="M27" s="83">
        <f>AVERAGE(M4:M26)</f>
        <v>13707.877272727275</v>
      </c>
      <c r="N27" s="84">
        <f>AVERAGE(N4:N26)</f>
        <v>13570.636363636366</v>
      </c>
    </row>
    <row r="29" spans="1:14" x14ac:dyDescent="0.25">
      <c r="A29" s="3" t="s">
        <v>4</v>
      </c>
      <c r="B29" s="48"/>
    </row>
    <row r="30" spans="1:14" x14ac:dyDescent="0.25">
      <c r="A30" s="3" t="s">
        <v>5</v>
      </c>
      <c r="B30" s="2"/>
    </row>
    <row r="31" spans="1:14" x14ac:dyDescent="0.25">
      <c r="A31" s="3" t="s">
        <v>15</v>
      </c>
      <c r="B31" s="2"/>
    </row>
  </sheetData>
  <sheetProtection password="CDD8" sheet="1" objects="1" scenarios="1"/>
  <mergeCells count="12">
    <mergeCell ref="A1:D1"/>
    <mergeCell ref="F1:I1"/>
    <mergeCell ref="K1:N1"/>
    <mergeCell ref="A2:A3"/>
    <mergeCell ref="B2:D2"/>
    <mergeCell ref="F2:F3"/>
    <mergeCell ref="G2:I2"/>
    <mergeCell ref="K2:K3"/>
    <mergeCell ref="L2:N2"/>
    <mergeCell ref="B22:D22"/>
    <mergeCell ref="G22:I22"/>
    <mergeCell ref="L22:N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9" workbookViewId="0">
      <selection activeCell="J19" sqref="J1:L1048576"/>
    </sheetView>
  </sheetViews>
  <sheetFormatPr defaultRowHeight="15" x14ac:dyDescent="0.25"/>
  <cols>
    <col min="1" max="1" width="12.140625" customWidth="1"/>
    <col min="2" max="3" width="11" customWidth="1"/>
    <col min="4" max="4" width="11.7109375" customWidth="1"/>
    <col min="5" max="5" width="3" customWidth="1"/>
    <col min="6" max="6" width="13.28515625" customWidth="1"/>
    <col min="7" max="9" width="11.42578125" customWidth="1"/>
    <col min="11" max="14" width="12.28515625" customWidth="1"/>
  </cols>
  <sheetData>
    <row r="1" spans="1:14" ht="15.75" customHeight="1" thickBot="1" x14ac:dyDescent="0.3">
      <c r="A1" s="89" t="s">
        <v>0</v>
      </c>
      <c r="B1" s="94" t="s">
        <v>9</v>
      </c>
      <c r="C1" s="95"/>
      <c r="D1" s="96"/>
      <c r="F1" s="89" t="s">
        <v>0</v>
      </c>
      <c r="G1" s="94" t="s">
        <v>10</v>
      </c>
      <c r="H1" s="95"/>
      <c r="I1" s="96"/>
      <c r="K1" s="89" t="s">
        <v>0</v>
      </c>
      <c r="L1" s="91" t="s">
        <v>12</v>
      </c>
      <c r="M1" s="91"/>
      <c r="N1" s="92"/>
    </row>
    <row r="2" spans="1:14" ht="15.75" thickBot="1" x14ac:dyDescent="0.3">
      <c r="A2" s="93"/>
      <c r="B2" s="17" t="s">
        <v>1</v>
      </c>
      <c r="C2" s="4" t="s">
        <v>2</v>
      </c>
      <c r="D2" s="5" t="s">
        <v>3</v>
      </c>
      <c r="F2" s="97"/>
      <c r="G2" s="30" t="s">
        <v>1</v>
      </c>
      <c r="H2" s="31" t="s">
        <v>2</v>
      </c>
      <c r="I2" s="32" t="s">
        <v>3</v>
      </c>
      <c r="K2" s="90"/>
      <c r="L2" s="17" t="s">
        <v>1</v>
      </c>
      <c r="M2" s="4" t="s">
        <v>2</v>
      </c>
      <c r="N2" s="5" t="s">
        <v>3</v>
      </c>
    </row>
    <row r="3" spans="1:14" ht="15.75" x14ac:dyDescent="0.25">
      <c r="A3" s="23">
        <v>43864</v>
      </c>
      <c r="B3" s="29">
        <v>9640.1</v>
      </c>
      <c r="C3" s="6">
        <v>9834.85</v>
      </c>
      <c r="D3" s="9">
        <v>9737.48</v>
      </c>
      <c r="F3" s="33">
        <v>43864</v>
      </c>
      <c r="G3" s="38">
        <v>10680.08</v>
      </c>
      <c r="H3" s="39">
        <v>10891.81</v>
      </c>
      <c r="I3" s="40">
        <v>10785.94</v>
      </c>
      <c r="K3" s="23">
        <v>43864</v>
      </c>
      <c r="L3" s="28">
        <v>12671.91</v>
      </c>
      <c r="M3" s="14">
        <v>12931.84</v>
      </c>
      <c r="N3" s="27">
        <v>12801.88</v>
      </c>
    </row>
    <row r="4" spans="1:14" ht="15.75" x14ac:dyDescent="0.25">
      <c r="A4" s="23">
        <v>43865</v>
      </c>
      <c r="B4" s="29">
        <v>9640.1</v>
      </c>
      <c r="C4" s="6">
        <v>9834.85</v>
      </c>
      <c r="D4" s="9">
        <v>9737.48</v>
      </c>
      <c r="F4" s="20">
        <v>43865</v>
      </c>
      <c r="G4" s="22">
        <v>10658.78</v>
      </c>
      <c r="H4" s="13">
        <v>10870.32</v>
      </c>
      <c r="I4" s="25">
        <v>10764.55</v>
      </c>
      <c r="K4" s="23">
        <v>43865</v>
      </c>
      <c r="L4" s="21">
        <v>12517.67</v>
      </c>
      <c r="M4" s="12">
        <v>12771.54</v>
      </c>
      <c r="N4" s="24">
        <v>12644.6</v>
      </c>
    </row>
    <row r="5" spans="1:14" ht="15.75" x14ac:dyDescent="0.25">
      <c r="A5" s="23">
        <v>43866</v>
      </c>
      <c r="B5" s="29">
        <v>9640.1</v>
      </c>
      <c r="C5" s="6">
        <v>9834.85</v>
      </c>
      <c r="D5" s="9">
        <v>9737.48</v>
      </c>
      <c r="F5" s="20">
        <v>43866</v>
      </c>
      <c r="G5" s="35">
        <v>10641.72</v>
      </c>
      <c r="H5" s="1">
        <v>10857.19</v>
      </c>
      <c r="I5" s="10">
        <v>10749.46</v>
      </c>
      <c r="K5" s="23">
        <v>43866</v>
      </c>
      <c r="L5" s="21">
        <v>12546.59</v>
      </c>
      <c r="M5" s="12">
        <v>12804.97</v>
      </c>
      <c r="N5" s="24">
        <v>12675.78</v>
      </c>
    </row>
    <row r="6" spans="1:14" ht="15.75" x14ac:dyDescent="0.25">
      <c r="A6" s="23">
        <v>43867</v>
      </c>
      <c r="B6" s="29">
        <v>9665.81</v>
      </c>
      <c r="C6" s="6">
        <v>9861.07</v>
      </c>
      <c r="D6" s="9">
        <v>9763.44</v>
      </c>
      <c r="F6" s="20">
        <v>43867</v>
      </c>
      <c r="G6" s="35">
        <v>10624.04</v>
      </c>
      <c r="H6" s="1">
        <v>10838.33</v>
      </c>
      <c r="I6" s="10">
        <v>10731.19</v>
      </c>
      <c r="K6" s="23">
        <v>43867</v>
      </c>
      <c r="L6" s="21">
        <v>12549.12</v>
      </c>
      <c r="M6" s="12">
        <v>12806.57</v>
      </c>
      <c r="N6" s="24">
        <v>12677.85</v>
      </c>
    </row>
    <row r="7" spans="1:14" ht="15.75" x14ac:dyDescent="0.25">
      <c r="A7" s="23">
        <v>43868</v>
      </c>
      <c r="B7" s="29">
        <v>9665.81</v>
      </c>
      <c r="C7" s="6">
        <v>9861.07</v>
      </c>
      <c r="D7" s="9">
        <v>9763.44</v>
      </c>
      <c r="F7" s="20">
        <v>43868</v>
      </c>
      <c r="G7" s="35">
        <v>10609.36</v>
      </c>
      <c r="H7" s="1">
        <v>10822.51</v>
      </c>
      <c r="I7" s="10">
        <v>10715.93</v>
      </c>
      <c r="K7" s="23">
        <v>43868</v>
      </c>
      <c r="L7" s="22">
        <v>12509.49</v>
      </c>
      <c r="M7" s="12">
        <v>12765.16</v>
      </c>
      <c r="N7" s="24">
        <v>12637.32</v>
      </c>
    </row>
    <row r="8" spans="1:14" ht="15.75" x14ac:dyDescent="0.25">
      <c r="A8" s="23">
        <v>43871</v>
      </c>
      <c r="B8" s="29">
        <v>9665.81</v>
      </c>
      <c r="C8" s="6">
        <v>9861.07</v>
      </c>
      <c r="D8" s="9">
        <v>9763.44</v>
      </c>
      <c r="F8" s="20">
        <v>43871</v>
      </c>
      <c r="G8" s="35">
        <v>10586.32</v>
      </c>
      <c r="H8" s="1">
        <v>10798.94</v>
      </c>
      <c r="I8" s="10">
        <v>10692.63</v>
      </c>
      <c r="K8" s="23">
        <v>43871</v>
      </c>
      <c r="L8" s="21">
        <v>12461.16</v>
      </c>
      <c r="M8" s="12">
        <v>12716.84</v>
      </c>
      <c r="N8" s="24">
        <v>12589</v>
      </c>
    </row>
    <row r="9" spans="1:14" ht="15.75" x14ac:dyDescent="0.25">
      <c r="A9" s="23">
        <v>43872</v>
      </c>
      <c r="B9" s="29">
        <v>9665.81</v>
      </c>
      <c r="C9" s="6">
        <v>9861.07</v>
      </c>
      <c r="D9" s="9">
        <v>9763.44</v>
      </c>
      <c r="F9" s="20">
        <v>43872</v>
      </c>
      <c r="G9" s="35">
        <v>10543.48</v>
      </c>
      <c r="H9" s="1">
        <v>10752.76</v>
      </c>
      <c r="I9" s="10">
        <v>10648.12</v>
      </c>
      <c r="K9" s="23">
        <v>43872</v>
      </c>
      <c r="L9" s="21">
        <v>12470.83</v>
      </c>
      <c r="M9" s="12">
        <v>12723.74</v>
      </c>
      <c r="N9" s="24">
        <v>12597.28</v>
      </c>
    </row>
    <row r="10" spans="1:14" ht="15.75" x14ac:dyDescent="0.25">
      <c r="A10" s="23">
        <v>43873</v>
      </c>
      <c r="B10" s="29">
        <v>9665.81</v>
      </c>
      <c r="C10" s="6">
        <v>9861.07</v>
      </c>
      <c r="D10" s="9">
        <v>9763.44</v>
      </c>
      <c r="F10" s="20">
        <v>43873</v>
      </c>
      <c r="G10" s="35">
        <v>10539.64</v>
      </c>
      <c r="H10" s="1">
        <v>10754.06</v>
      </c>
      <c r="I10" s="10">
        <v>10646.85</v>
      </c>
      <c r="K10" s="23">
        <v>43873</v>
      </c>
      <c r="L10" s="21">
        <v>12521.09</v>
      </c>
      <c r="M10" s="12">
        <v>12777.97</v>
      </c>
      <c r="N10" s="24">
        <v>12649.53</v>
      </c>
    </row>
    <row r="11" spans="1:14" ht="15.75" x14ac:dyDescent="0.25">
      <c r="A11" s="23">
        <v>43874</v>
      </c>
      <c r="B11" s="29">
        <v>9659.7199999999993</v>
      </c>
      <c r="C11" s="6">
        <v>9854.86</v>
      </c>
      <c r="D11" s="9">
        <v>9757.2900000000009</v>
      </c>
      <c r="F11" s="20">
        <v>43874</v>
      </c>
      <c r="G11" s="35">
        <v>10506.47</v>
      </c>
      <c r="H11" s="1">
        <v>10715.04</v>
      </c>
      <c r="I11" s="10">
        <v>10610.75</v>
      </c>
      <c r="K11" s="23">
        <v>43874</v>
      </c>
      <c r="L11" s="22">
        <v>12513.2</v>
      </c>
      <c r="M11" s="13">
        <v>12766.97</v>
      </c>
      <c r="N11" s="25">
        <v>12640.09</v>
      </c>
    </row>
    <row r="12" spans="1:14" ht="15.75" x14ac:dyDescent="0.25">
      <c r="A12" s="23">
        <v>43875</v>
      </c>
      <c r="B12" s="29">
        <v>9659.7199999999993</v>
      </c>
      <c r="C12" s="6">
        <v>9854.86</v>
      </c>
      <c r="D12" s="9">
        <v>9757.2900000000009</v>
      </c>
      <c r="F12" s="20">
        <v>43875</v>
      </c>
      <c r="G12" s="35">
        <v>10470.85</v>
      </c>
      <c r="H12" s="1">
        <v>10680.46</v>
      </c>
      <c r="I12" s="10">
        <v>10575.65</v>
      </c>
      <c r="K12" s="23">
        <v>43875</v>
      </c>
      <c r="L12" s="22">
        <v>12606.9</v>
      </c>
      <c r="M12" s="13">
        <v>12863.55</v>
      </c>
      <c r="N12" s="25">
        <v>12735.22</v>
      </c>
    </row>
    <row r="13" spans="1:14" ht="15.75" x14ac:dyDescent="0.25">
      <c r="A13" s="23">
        <v>43878</v>
      </c>
      <c r="B13" s="29">
        <v>9659.7199999999993</v>
      </c>
      <c r="C13" s="6">
        <v>9854.86</v>
      </c>
      <c r="D13" s="9">
        <v>9757.2900000000009</v>
      </c>
      <c r="F13" s="20">
        <v>43878</v>
      </c>
      <c r="G13" s="35">
        <v>10468.85</v>
      </c>
      <c r="H13" s="1">
        <v>10680.95</v>
      </c>
      <c r="I13" s="10">
        <v>10574.9</v>
      </c>
      <c r="K13" s="23">
        <v>43878</v>
      </c>
      <c r="L13" s="22">
        <v>12585.65</v>
      </c>
      <c r="M13" s="13">
        <v>12843.84</v>
      </c>
      <c r="N13" s="25">
        <v>12714.74</v>
      </c>
    </row>
    <row r="14" spans="1:14" ht="15.75" x14ac:dyDescent="0.25">
      <c r="A14" s="23">
        <v>43879</v>
      </c>
      <c r="B14" s="100" t="s">
        <v>13</v>
      </c>
      <c r="C14" s="101"/>
      <c r="D14" s="102"/>
      <c r="F14" s="20">
        <v>43879</v>
      </c>
      <c r="G14" s="100" t="s">
        <v>13</v>
      </c>
      <c r="H14" s="101"/>
      <c r="I14" s="102"/>
      <c r="K14" s="23">
        <v>43879</v>
      </c>
      <c r="L14" s="100" t="s">
        <v>13</v>
      </c>
      <c r="M14" s="101"/>
      <c r="N14" s="102"/>
    </row>
    <row r="15" spans="1:14" ht="15.75" x14ac:dyDescent="0.25">
      <c r="A15" s="23">
        <v>43880</v>
      </c>
      <c r="B15" s="29">
        <v>9659.7199999999993</v>
      </c>
      <c r="C15" s="6">
        <v>9854.86</v>
      </c>
      <c r="D15" s="9">
        <v>9757.2900000000009</v>
      </c>
      <c r="F15" s="20">
        <v>43880</v>
      </c>
      <c r="G15" s="35">
        <v>10431.6</v>
      </c>
      <c r="H15" s="1">
        <v>10640.37</v>
      </c>
      <c r="I15" s="10">
        <v>10535.98</v>
      </c>
      <c r="K15" s="23">
        <v>43880</v>
      </c>
      <c r="L15" s="22">
        <v>12558.6</v>
      </c>
      <c r="M15" s="13">
        <v>12815.26</v>
      </c>
      <c r="N15" s="25">
        <v>12686.93</v>
      </c>
    </row>
    <row r="16" spans="1:14" ht="15.75" x14ac:dyDescent="0.25">
      <c r="A16" s="23">
        <v>43881</v>
      </c>
      <c r="B16" s="29">
        <v>9643.25</v>
      </c>
      <c r="C16" s="6">
        <v>9838.07</v>
      </c>
      <c r="D16" s="9">
        <v>9740.66</v>
      </c>
      <c r="F16" s="20">
        <v>43881</v>
      </c>
      <c r="G16" s="35">
        <v>10404.09</v>
      </c>
      <c r="H16" s="1">
        <v>10608.83</v>
      </c>
      <c r="I16" s="10">
        <v>10506.46</v>
      </c>
      <c r="K16" s="23">
        <v>43881</v>
      </c>
      <c r="L16" s="22">
        <v>12434.97</v>
      </c>
      <c r="M16" s="13">
        <v>12688.16</v>
      </c>
      <c r="N16" s="25">
        <v>12561.56</v>
      </c>
    </row>
    <row r="17" spans="1:14" ht="15.75" x14ac:dyDescent="0.25">
      <c r="A17" s="23">
        <v>43882</v>
      </c>
      <c r="B17" s="29">
        <v>9643.25</v>
      </c>
      <c r="C17" s="6">
        <v>9838.07</v>
      </c>
      <c r="D17" s="9">
        <v>9740.66</v>
      </c>
      <c r="F17" s="20">
        <v>43882</v>
      </c>
      <c r="G17" s="35">
        <v>10407.02</v>
      </c>
      <c r="H17" s="1">
        <v>10614.41</v>
      </c>
      <c r="I17" s="10">
        <v>10510.72</v>
      </c>
      <c r="K17" s="23">
        <v>43882</v>
      </c>
      <c r="L17" s="22">
        <v>12430.15</v>
      </c>
      <c r="M17" s="13">
        <v>12684.22</v>
      </c>
      <c r="N17" s="25">
        <v>12557.19</v>
      </c>
    </row>
    <row r="18" spans="1:14" ht="15.75" x14ac:dyDescent="0.25">
      <c r="A18" s="23">
        <v>43885</v>
      </c>
      <c r="B18" s="29">
        <v>9643.25</v>
      </c>
      <c r="C18" s="6">
        <v>9838.07</v>
      </c>
      <c r="D18" s="9">
        <v>9740.66</v>
      </c>
      <c r="F18" s="20">
        <v>43885</v>
      </c>
      <c r="G18" s="35">
        <v>10432.209999999999</v>
      </c>
      <c r="H18" s="1">
        <v>10636.62</v>
      </c>
      <c r="I18" s="10">
        <v>10534.42</v>
      </c>
      <c r="K18" s="23">
        <v>43885</v>
      </c>
      <c r="L18" s="22">
        <v>12483.19</v>
      </c>
      <c r="M18" s="13">
        <v>12737.35</v>
      </c>
      <c r="N18" s="25">
        <v>12610.27</v>
      </c>
    </row>
    <row r="19" spans="1:14" ht="15.75" x14ac:dyDescent="0.25">
      <c r="A19" s="23">
        <v>43886</v>
      </c>
      <c r="B19" s="29">
        <v>9643.25</v>
      </c>
      <c r="C19" s="6">
        <v>9838.07</v>
      </c>
      <c r="D19" s="9">
        <v>9740.66</v>
      </c>
      <c r="F19" s="20">
        <v>43886</v>
      </c>
      <c r="G19" s="35">
        <v>10468.700000000001</v>
      </c>
      <c r="H19" s="1">
        <v>10676.55</v>
      </c>
      <c r="I19" s="10">
        <v>10572.63</v>
      </c>
      <c r="K19" s="23">
        <v>43886</v>
      </c>
      <c r="L19" s="22">
        <v>12474.51</v>
      </c>
      <c r="M19" s="13">
        <v>12727.51</v>
      </c>
      <c r="N19" s="25">
        <v>12601.01</v>
      </c>
    </row>
    <row r="20" spans="1:14" ht="15.75" x14ac:dyDescent="0.25">
      <c r="A20" s="23">
        <v>43887</v>
      </c>
      <c r="B20" s="29">
        <v>9643.25</v>
      </c>
      <c r="C20" s="6">
        <v>9838.07</v>
      </c>
      <c r="D20" s="9">
        <v>9740.66</v>
      </c>
      <c r="F20" s="20">
        <v>43887</v>
      </c>
      <c r="G20" s="35">
        <v>10486.29</v>
      </c>
      <c r="H20" s="1">
        <v>10694.27</v>
      </c>
      <c r="I20" s="10">
        <v>10590.28</v>
      </c>
      <c r="K20" s="23">
        <v>43887</v>
      </c>
      <c r="L20" s="22">
        <v>12522.72</v>
      </c>
      <c r="M20" s="13">
        <v>12779.65</v>
      </c>
      <c r="N20" s="25">
        <v>12651.19</v>
      </c>
    </row>
    <row r="21" spans="1:14" ht="15.75" x14ac:dyDescent="0.25">
      <c r="A21" s="23">
        <v>43888</v>
      </c>
      <c r="B21" s="29">
        <v>9655.52</v>
      </c>
      <c r="C21" s="6">
        <v>9850.58</v>
      </c>
      <c r="D21" s="9">
        <v>9753.0499999999993</v>
      </c>
      <c r="F21" s="20">
        <v>43888</v>
      </c>
      <c r="G21" s="35">
        <v>10539.75</v>
      </c>
      <c r="H21" s="1">
        <v>10753.2</v>
      </c>
      <c r="I21" s="10">
        <v>10646.47</v>
      </c>
      <c r="K21" s="23">
        <v>43888</v>
      </c>
      <c r="L21" s="22">
        <v>12475.9</v>
      </c>
      <c r="M21" s="13">
        <v>12732.86</v>
      </c>
      <c r="N21" s="25">
        <v>12604.38</v>
      </c>
    </row>
    <row r="22" spans="1:14" ht="16.5" thickBot="1" x14ac:dyDescent="0.3">
      <c r="A22" s="23">
        <v>43889</v>
      </c>
      <c r="B22" s="29">
        <v>9655.52</v>
      </c>
      <c r="C22" s="6">
        <v>9850.58</v>
      </c>
      <c r="D22" s="9">
        <v>9753.0499999999993</v>
      </c>
      <c r="F22" s="20">
        <v>43889</v>
      </c>
      <c r="G22" s="35">
        <v>10631.48</v>
      </c>
      <c r="H22" s="1">
        <v>10841.36</v>
      </c>
      <c r="I22" s="10">
        <v>10736.42</v>
      </c>
      <c r="K22" s="23">
        <v>43889</v>
      </c>
      <c r="L22" s="22">
        <v>12432.45</v>
      </c>
      <c r="M22" s="13">
        <v>12686.56</v>
      </c>
      <c r="N22" s="25">
        <v>12559.5</v>
      </c>
    </row>
    <row r="23" spans="1:14" ht="16.5" thickBot="1" x14ac:dyDescent="0.3">
      <c r="A23" s="17" t="s">
        <v>7</v>
      </c>
      <c r="B23" s="17">
        <f>AVERAGE(B3:B22)</f>
        <v>9653.4484210526298</v>
      </c>
      <c r="C23" s="4">
        <f>AVERAGE(C3:C22)</f>
        <v>9848.4657894736847</v>
      </c>
      <c r="D23" s="5">
        <f>AVERAGE(D3:D22)</f>
        <v>9750.9578947368427</v>
      </c>
      <c r="F23" s="18" t="s">
        <v>7</v>
      </c>
      <c r="G23" s="34">
        <f>AVERAGE(G3:G22)</f>
        <v>10533.196315789475</v>
      </c>
      <c r="H23" s="4">
        <f>AVERAGE(H3:H22)</f>
        <v>10743.577894736842</v>
      </c>
      <c r="I23" s="5">
        <f>AVERAGE(I3:I22)</f>
        <v>10638.386842105263</v>
      </c>
      <c r="K23" s="26" t="s">
        <v>7</v>
      </c>
      <c r="L23" s="17">
        <f>AVERAGE(L3:L22)</f>
        <v>12514.005263157895</v>
      </c>
      <c r="M23" s="4">
        <f>AVERAGE(M3:M22)</f>
        <v>12769.71368421053</v>
      </c>
      <c r="N23" s="5">
        <f>AVERAGE(N3:N22)</f>
        <v>12641.858947368421</v>
      </c>
    </row>
    <row r="25" spans="1:14" x14ac:dyDescent="0.25">
      <c r="A25" s="3" t="s">
        <v>4</v>
      </c>
      <c r="B25" s="2"/>
      <c r="C25" s="2"/>
    </row>
    <row r="26" spans="1:14" x14ac:dyDescent="0.25">
      <c r="A26" s="3" t="s">
        <v>5</v>
      </c>
      <c r="B26" s="2"/>
      <c r="C26" s="2"/>
    </row>
    <row r="27" spans="1:14" x14ac:dyDescent="0.25">
      <c r="A27" s="3" t="s">
        <v>6</v>
      </c>
      <c r="B27" s="2"/>
      <c r="C27" s="2"/>
    </row>
  </sheetData>
  <sheetProtection password="CDD8" sheet="1" objects="1" scenarios="1"/>
  <mergeCells count="9">
    <mergeCell ref="K1:K2"/>
    <mergeCell ref="L1:N1"/>
    <mergeCell ref="L14:N14"/>
    <mergeCell ref="A1:A2"/>
    <mergeCell ref="B1:D1"/>
    <mergeCell ref="B14:D14"/>
    <mergeCell ref="F1:F2"/>
    <mergeCell ref="G1:I1"/>
    <mergeCell ref="G14:I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1" workbookViewId="0">
      <selection activeCell="J11" sqref="J1:L1048576"/>
    </sheetView>
  </sheetViews>
  <sheetFormatPr defaultRowHeight="15" x14ac:dyDescent="0.25"/>
  <cols>
    <col min="1" max="1" width="11.85546875" customWidth="1"/>
    <col min="2" max="4" width="10.7109375" customWidth="1"/>
    <col min="5" max="5" width="3.140625" customWidth="1"/>
    <col min="6" max="9" width="12.42578125" customWidth="1"/>
    <col min="11" max="14" width="11.42578125" customWidth="1"/>
  </cols>
  <sheetData>
    <row r="1" spans="1:14" ht="15.75" customHeight="1" thickBot="1" x14ac:dyDescent="0.3">
      <c r="A1" s="89" t="s">
        <v>0</v>
      </c>
      <c r="B1" s="94" t="s">
        <v>9</v>
      </c>
      <c r="C1" s="95"/>
      <c r="D1" s="96"/>
      <c r="F1" s="89" t="s">
        <v>0</v>
      </c>
      <c r="G1" s="94" t="s">
        <v>10</v>
      </c>
      <c r="H1" s="95"/>
      <c r="I1" s="96"/>
      <c r="K1" s="89" t="s">
        <v>0</v>
      </c>
      <c r="L1" s="91" t="s">
        <v>12</v>
      </c>
      <c r="M1" s="91"/>
      <c r="N1" s="92"/>
    </row>
    <row r="2" spans="1:14" ht="15.75" thickBot="1" x14ac:dyDescent="0.3">
      <c r="A2" s="93"/>
      <c r="B2" s="17" t="s">
        <v>1</v>
      </c>
      <c r="C2" s="4" t="s">
        <v>2</v>
      </c>
      <c r="D2" s="5" t="s">
        <v>3</v>
      </c>
      <c r="F2" s="97"/>
      <c r="G2" s="30" t="s">
        <v>1</v>
      </c>
      <c r="H2" s="31" t="s">
        <v>2</v>
      </c>
      <c r="I2" s="32" t="s">
        <v>3</v>
      </c>
      <c r="K2" s="90"/>
      <c r="L2" s="17" t="s">
        <v>1</v>
      </c>
      <c r="M2" s="4" t="s">
        <v>2</v>
      </c>
      <c r="N2" s="5" t="s">
        <v>3</v>
      </c>
    </row>
    <row r="3" spans="1:14" ht="15.75" x14ac:dyDescent="0.25">
      <c r="A3" s="23">
        <v>43892</v>
      </c>
      <c r="B3" s="29">
        <v>9655.52</v>
      </c>
      <c r="C3" s="6">
        <v>9850.58</v>
      </c>
      <c r="D3" s="9">
        <v>9753.0499999999993</v>
      </c>
      <c r="F3" s="33">
        <v>43892</v>
      </c>
      <c r="G3" s="38">
        <v>10711.38</v>
      </c>
      <c r="H3" s="39">
        <v>10923.72</v>
      </c>
      <c r="I3" s="40">
        <v>10817.55</v>
      </c>
      <c r="K3" s="23">
        <v>43892</v>
      </c>
      <c r="L3" s="28">
        <v>12390.93</v>
      </c>
      <c r="M3" s="14">
        <v>12644.2</v>
      </c>
      <c r="N3" s="27">
        <v>12517.57</v>
      </c>
    </row>
    <row r="4" spans="1:14" ht="15.75" x14ac:dyDescent="0.25">
      <c r="A4" s="23">
        <v>43893</v>
      </c>
      <c r="B4" s="29">
        <v>9655.52</v>
      </c>
      <c r="C4" s="6">
        <v>9850.58</v>
      </c>
      <c r="D4" s="9">
        <v>9753.0499999999993</v>
      </c>
      <c r="F4" s="20">
        <v>43893</v>
      </c>
      <c r="G4" s="22">
        <v>10744.87</v>
      </c>
      <c r="H4" s="13">
        <v>10960.6</v>
      </c>
      <c r="I4" s="25">
        <v>10852.74</v>
      </c>
      <c r="K4" s="23">
        <v>43893</v>
      </c>
      <c r="L4" s="21">
        <v>12352.31</v>
      </c>
      <c r="M4" s="12">
        <v>12605.79</v>
      </c>
      <c r="N4" s="24">
        <v>12479.05</v>
      </c>
    </row>
    <row r="5" spans="1:14" ht="15.75" x14ac:dyDescent="0.25">
      <c r="A5" s="23">
        <v>43894</v>
      </c>
      <c r="B5" s="29">
        <v>9655.52</v>
      </c>
      <c r="C5" s="6">
        <v>9850.58</v>
      </c>
      <c r="D5" s="9">
        <v>9753.0499999999993</v>
      </c>
      <c r="F5" s="20">
        <v>43894</v>
      </c>
      <c r="G5" s="35">
        <v>10769.72</v>
      </c>
      <c r="H5" s="1">
        <v>10983.06</v>
      </c>
      <c r="I5" s="10">
        <v>10876.39</v>
      </c>
      <c r="K5" s="23">
        <v>43894</v>
      </c>
      <c r="L5" s="21">
        <v>12347.48</v>
      </c>
      <c r="M5" s="12">
        <v>12600.86</v>
      </c>
      <c r="N5" s="24">
        <v>12474.17</v>
      </c>
    </row>
    <row r="6" spans="1:14" ht="15.75" x14ac:dyDescent="0.25">
      <c r="A6" s="23">
        <v>43895</v>
      </c>
      <c r="B6" s="29">
        <v>9694.33</v>
      </c>
      <c r="C6" s="6">
        <v>9890.18</v>
      </c>
      <c r="D6" s="9">
        <v>9792.26</v>
      </c>
      <c r="F6" s="20">
        <v>43895</v>
      </c>
      <c r="G6" s="35">
        <v>10792.53</v>
      </c>
      <c r="H6" s="1">
        <v>11010.08</v>
      </c>
      <c r="I6" s="10">
        <v>10901.31</v>
      </c>
      <c r="K6" s="23">
        <v>43895</v>
      </c>
      <c r="L6" s="21">
        <v>12480.48</v>
      </c>
      <c r="M6" s="12">
        <v>12737.56</v>
      </c>
      <c r="N6" s="24">
        <v>12609.02</v>
      </c>
    </row>
    <row r="7" spans="1:14" ht="15.75" x14ac:dyDescent="0.25">
      <c r="A7" s="23">
        <v>43896</v>
      </c>
      <c r="B7" s="29">
        <v>9694.33</v>
      </c>
      <c r="C7" s="6">
        <v>9890.18</v>
      </c>
      <c r="D7" s="9">
        <v>9792.26</v>
      </c>
      <c r="F7" s="20">
        <v>43896</v>
      </c>
      <c r="G7" s="35">
        <v>10892.68</v>
      </c>
      <c r="H7" s="1">
        <v>11111.36</v>
      </c>
      <c r="I7" s="10">
        <v>11002.02</v>
      </c>
      <c r="K7" s="23">
        <v>43896</v>
      </c>
      <c r="L7" s="22">
        <v>12574.52</v>
      </c>
      <c r="M7" s="12">
        <v>12832.51</v>
      </c>
      <c r="N7" s="24">
        <v>12703.51</v>
      </c>
    </row>
    <row r="8" spans="1:14" ht="15.75" x14ac:dyDescent="0.25">
      <c r="A8" s="23">
        <v>43899</v>
      </c>
      <c r="B8" s="106" t="s">
        <v>13</v>
      </c>
      <c r="C8" s="107"/>
      <c r="D8" s="108"/>
      <c r="F8" s="20">
        <v>43899</v>
      </c>
      <c r="G8" s="106" t="s">
        <v>13</v>
      </c>
      <c r="H8" s="107"/>
      <c r="I8" s="108"/>
      <c r="K8" s="23">
        <v>43899</v>
      </c>
      <c r="L8" s="103" t="s">
        <v>13</v>
      </c>
      <c r="M8" s="104"/>
      <c r="N8" s="105"/>
    </row>
    <row r="9" spans="1:14" ht="15.75" x14ac:dyDescent="0.25">
      <c r="A9" s="23">
        <v>43900</v>
      </c>
      <c r="B9" s="29">
        <v>9694.33</v>
      </c>
      <c r="C9" s="6">
        <v>9890.18</v>
      </c>
      <c r="D9" s="9">
        <v>9792.26</v>
      </c>
      <c r="F9" s="20">
        <v>43900</v>
      </c>
      <c r="G9" s="35">
        <v>11008.57</v>
      </c>
      <c r="H9" s="1">
        <v>11227.69</v>
      </c>
      <c r="I9" s="10">
        <v>11118.13</v>
      </c>
      <c r="K9" s="23">
        <v>43900</v>
      </c>
      <c r="L9" s="21">
        <v>12643.35</v>
      </c>
      <c r="M9" s="12">
        <v>12901.74</v>
      </c>
      <c r="N9" s="24">
        <v>12772.54</v>
      </c>
    </row>
    <row r="10" spans="1:14" ht="15.75" x14ac:dyDescent="0.25">
      <c r="A10" s="23">
        <v>43901</v>
      </c>
      <c r="B10" s="29">
        <v>9694.33</v>
      </c>
      <c r="C10" s="6">
        <v>9890.18</v>
      </c>
      <c r="D10" s="9">
        <v>9792.26</v>
      </c>
      <c r="F10" s="20">
        <v>43901</v>
      </c>
      <c r="G10" s="35">
        <v>11002.46</v>
      </c>
      <c r="H10" s="1">
        <v>11220.19</v>
      </c>
      <c r="I10" s="10">
        <v>11111.33</v>
      </c>
      <c r="K10" s="23">
        <v>43901</v>
      </c>
      <c r="L10" s="21">
        <v>12483.39</v>
      </c>
      <c r="M10" s="12">
        <v>12740.53</v>
      </c>
      <c r="N10" s="24">
        <v>12611.96</v>
      </c>
    </row>
    <row r="11" spans="1:14" ht="15.75" x14ac:dyDescent="0.25">
      <c r="A11" s="23">
        <v>43902</v>
      </c>
      <c r="B11" s="29">
        <v>9638.42</v>
      </c>
      <c r="C11" s="6">
        <v>9833.1299999999992</v>
      </c>
      <c r="D11" s="9">
        <v>9735.77</v>
      </c>
      <c r="F11" s="20">
        <v>43902</v>
      </c>
      <c r="G11" s="35">
        <v>10898.19</v>
      </c>
      <c r="H11" s="1">
        <v>11115.18</v>
      </c>
      <c r="I11" s="10">
        <v>11006.69</v>
      </c>
      <c r="K11" s="23">
        <v>43902</v>
      </c>
      <c r="L11" s="22">
        <v>12348.74</v>
      </c>
      <c r="M11" s="13">
        <v>12600.17</v>
      </c>
      <c r="N11" s="25">
        <v>12474.46</v>
      </c>
    </row>
    <row r="12" spans="1:14" ht="15.75" x14ac:dyDescent="0.25">
      <c r="A12" s="23">
        <v>43903</v>
      </c>
      <c r="B12" s="29">
        <v>9638.42</v>
      </c>
      <c r="C12" s="6">
        <v>9833.1299999999992</v>
      </c>
      <c r="D12" s="9">
        <v>9735.77</v>
      </c>
      <c r="F12" s="20">
        <v>43903</v>
      </c>
      <c r="G12" s="35">
        <v>10776.34</v>
      </c>
      <c r="H12" s="1">
        <v>10993.62</v>
      </c>
      <c r="I12" s="10">
        <v>10884.98</v>
      </c>
      <c r="K12" s="23">
        <v>43903</v>
      </c>
      <c r="L12" s="22">
        <v>12112.6</v>
      </c>
      <c r="M12" s="13">
        <v>12361.23</v>
      </c>
      <c r="N12" s="25">
        <v>12236.92</v>
      </c>
    </row>
    <row r="13" spans="1:14" ht="15.75" x14ac:dyDescent="0.25">
      <c r="A13" s="23">
        <v>43906</v>
      </c>
      <c r="B13" s="29">
        <v>9638.42</v>
      </c>
      <c r="C13" s="6">
        <v>9833.1299999999992</v>
      </c>
      <c r="D13" s="9">
        <v>9735.77</v>
      </c>
      <c r="F13" s="20">
        <v>43906</v>
      </c>
      <c r="G13" s="35">
        <v>10748.24</v>
      </c>
      <c r="H13" s="1">
        <v>10961</v>
      </c>
      <c r="I13" s="10">
        <v>10854.62</v>
      </c>
      <c r="K13" s="23">
        <v>43906</v>
      </c>
      <c r="L13" s="22">
        <v>11901.52</v>
      </c>
      <c r="M13" s="13">
        <v>12145.88</v>
      </c>
      <c r="N13" s="25">
        <v>12023.7</v>
      </c>
    </row>
    <row r="14" spans="1:14" ht="15.75" x14ac:dyDescent="0.25">
      <c r="A14" s="23">
        <v>43907</v>
      </c>
      <c r="B14" s="29">
        <v>9638.42</v>
      </c>
      <c r="C14" s="6">
        <v>9833.1299999999992</v>
      </c>
      <c r="D14" s="9">
        <v>9735.77</v>
      </c>
      <c r="F14" s="20">
        <v>43907</v>
      </c>
      <c r="G14" s="35">
        <v>10742.67</v>
      </c>
      <c r="H14" s="1">
        <v>10956.38</v>
      </c>
      <c r="I14" s="10">
        <v>10849.52</v>
      </c>
      <c r="K14" s="23">
        <v>43907</v>
      </c>
      <c r="L14" s="22">
        <v>11777.19</v>
      </c>
      <c r="M14" s="13">
        <v>12018.05</v>
      </c>
      <c r="N14" s="25">
        <v>11897.62</v>
      </c>
    </row>
    <row r="15" spans="1:14" ht="15.75" x14ac:dyDescent="0.25">
      <c r="A15" s="23">
        <v>43908</v>
      </c>
      <c r="B15" s="29">
        <v>9638.42</v>
      </c>
      <c r="C15" s="6">
        <v>9833.1299999999992</v>
      </c>
      <c r="D15" s="9">
        <v>9735.77</v>
      </c>
      <c r="F15" s="20">
        <v>43908</v>
      </c>
      <c r="G15" s="35">
        <v>10612.8</v>
      </c>
      <c r="H15" s="1">
        <v>10825.84</v>
      </c>
      <c r="I15" s="10">
        <v>10719.32</v>
      </c>
      <c r="K15" s="23">
        <v>43908</v>
      </c>
      <c r="L15" s="22">
        <v>11652.85</v>
      </c>
      <c r="M15" s="13">
        <v>11892.19</v>
      </c>
      <c r="N15" s="25">
        <v>11772.52</v>
      </c>
    </row>
    <row r="16" spans="1:14" ht="15.75" x14ac:dyDescent="0.25">
      <c r="A16" s="23">
        <v>43909</v>
      </c>
      <c r="B16" s="29">
        <v>9674.34</v>
      </c>
      <c r="C16" s="6">
        <v>9869.7900000000009</v>
      </c>
      <c r="D16" s="9">
        <v>9772.07</v>
      </c>
      <c r="F16" s="20">
        <v>43909</v>
      </c>
      <c r="G16" s="35">
        <v>10543.29</v>
      </c>
      <c r="H16" s="1">
        <v>10752.83</v>
      </c>
      <c r="I16" s="10">
        <v>10648.06</v>
      </c>
      <c r="K16" s="23">
        <v>43909</v>
      </c>
      <c r="L16" s="22">
        <v>11174.83</v>
      </c>
      <c r="M16" s="13">
        <v>11405.53</v>
      </c>
      <c r="N16" s="25">
        <v>11290.18</v>
      </c>
    </row>
    <row r="17" spans="1:14" ht="15.75" x14ac:dyDescent="0.25">
      <c r="A17" s="23">
        <v>43910</v>
      </c>
      <c r="B17" s="29">
        <v>9674.34</v>
      </c>
      <c r="C17" s="6">
        <v>9869.7900000000009</v>
      </c>
      <c r="D17" s="9">
        <v>9772.07</v>
      </c>
      <c r="F17" s="20">
        <v>43910</v>
      </c>
      <c r="G17" s="35">
        <v>10444.64</v>
      </c>
      <c r="H17" s="1">
        <v>10654.38</v>
      </c>
      <c r="I17" s="10">
        <v>10549.51</v>
      </c>
      <c r="K17" s="23">
        <v>43910</v>
      </c>
      <c r="L17" s="22">
        <v>11399.27</v>
      </c>
      <c r="M17" s="13">
        <v>11633.52</v>
      </c>
      <c r="N17" s="25">
        <v>11516.4</v>
      </c>
    </row>
    <row r="18" spans="1:14" ht="15.75" x14ac:dyDescent="0.25">
      <c r="A18" s="23">
        <v>43913</v>
      </c>
      <c r="B18" s="29">
        <v>9674.34</v>
      </c>
      <c r="C18" s="6">
        <v>9869.7900000000009</v>
      </c>
      <c r="D18" s="9">
        <v>9772.07</v>
      </c>
      <c r="F18" s="20">
        <v>43913</v>
      </c>
      <c r="G18" s="35">
        <v>10379.879999999999</v>
      </c>
      <c r="H18" s="1">
        <v>11585.5</v>
      </c>
      <c r="I18" s="10">
        <v>10482.69</v>
      </c>
      <c r="K18" s="23">
        <v>43913</v>
      </c>
      <c r="L18" s="22">
        <v>11315.11</v>
      </c>
      <c r="M18" s="13">
        <v>11546.67</v>
      </c>
      <c r="N18" s="25">
        <v>11430.89</v>
      </c>
    </row>
    <row r="19" spans="1:14" ht="15.75" x14ac:dyDescent="0.25">
      <c r="A19" s="23">
        <v>43914</v>
      </c>
      <c r="B19" s="29">
        <v>9674.34</v>
      </c>
      <c r="C19" s="6">
        <v>9869.7900000000009</v>
      </c>
      <c r="D19" s="9">
        <v>9772.07</v>
      </c>
      <c r="F19" s="20">
        <v>43914</v>
      </c>
      <c r="G19" s="35">
        <v>10491.86</v>
      </c>
      <c r="H19" s="1">
        <v>10699.54</v>
      </c>
      <c r="I19" s="10">
        <v>10595.7</v>
      </c>
      <c r="K19" s="23">
        <v>43914</v>
      </c>
      <c r="L19" s="22">
        <v>11273.51</v>
      </c>
      <c r="M19" s="13">
        <v>11505.21</v>
      </c>
      <c r="N19" s="25">
        <v>11389.36</v>
      </c>
    </row>
    <row r="20" spans="1:14" ht="15.75" x14ac:dyDescent="0.25">
      <c r="A20" s="23">
        <v>43915</v>
      </c>
      <c r="B20" s="29">
        <v>9674.34</v>
      </c>
      <c r="C20" s="6">
        <v>9869.7900000000009</v>
      </c>
      <c r="D20" s="9">
        <v>9772.07</v>
      </c>
      <c r="F20" s="20">
        <v>43915</v>
      </c>
      <c r="G20" s="35">
        <v>10467.93</v>
      </c>
      <c r="H20" s="1">
        <v>10677.99</v>
      </c>
      <c r="I20" s="10">
        <v>10572.96</v>
      </c>
      <c r="K20" s="23">
        <v>43915</v>
      </c>
      <c r="L20" s="22">
        <v>11446.68</v>
      </c>
      <c r="M20" s="13">
        <v>11683.86</v>
      </c>
      <c r="N20" s="25">
        <v>11565.27</v>
      </c>
    </row>
    <row r="21" spans="1:14" ht="15.75" x14ac:dyDescent="0.25">
      <c r="A21" s="23">
        <v>43916</v>
      </c>
      <c r="B21" s="29">
        <v>9666.5300000000007</v>
      </c>
      <c r="C21" s="1">
        <v>9861.81</v>
      </c>
      <c r="D21" s="9">
        <v>9764.17</v>
      </c>
      <c r="F21" s="20">
        <v>43916</v>
      </c>
      <c r="G21" s="35">
        <v>10551.28</v>
      </c>
      <c r="H21" s="1">
        <v>10763.11</v>
      </c>
      <c r="I21" s="10">
        <v>10657.19</v>
      </c>
      <c r="K21" s="23">
        <v>43916</v>
      </c>
      <c r="L21" s="22">
        <v>11493.5</v>
      </c>
      <c r="M21" s="13">
        <v>11729.64</v>
      </c>
      <c r="N21" s="25">
        <v>11611.57</v>
      </c>
    </row>
    <row r="22" spans="1:14" ht="15.75" x14ac:dyDescent="0.25">
      <c r="A22" s="23">
        <v>43917</v>
      </c>
      <c r="B22" s="29">
        <v>9666.5300000000007</v>
      </c>
      <c r="C22" s="1">
        <v>9861.81</v>
      </c>
      <c r="D22" s="9">
        <v>9764.17</v>
      </c>
      <c r="F22" s="20">
        <v>43917</v>
      </c>
      <c r="G22" s="35">
        <v>10665.34</v>
      </c>
      <c r="H22" s="1">
        <v>10877.48</v>
      </c>
      <c r="I22" s="10">
        <v>10771.41</v>
      </c>
      <c r="K22" s="23">
        <v>43917</v>
      </c>
      <c r="L22" s="22">
        <v>11798</v>
      </c>
      <c r="M22" s="13">
        <v>12040.28</v>
      </c>
      <c r="N22" s="25">
        <v>11919.14</v>
      </c>
    </row>
    <row r="23" spans="1:14" ht="15.75" x14ac:dyDescent="0.25">
      <c r="A23" s="23">
        <v>43920</v>
      </c>
      <c r="B23" s="29">
        <v>9666.5300000000007</v>
      </c>
      <c r="C23" s="1">
        <v>9861.81</v>
      </c>
      <c r="D23" s="9">
        <v>9764.17</v>
      </c>
      <c r="F23" s="20">
        <v>43920</v>
      </c>
      <c r="G23" s="35">
        <v>10712.94</v>
      </c>
      <c r="H23" s="1">
        <v>10926.23</v>
      </c>
      <c r="I23" s="10">
        <v>10819.59</v>
      </c>
      <c r="K23" s="23">
        <v>43920</v>
      </c>
      <c r="L23" s="22">
        <v>11944.93</v>
      </c>
      <c r="M23" s="13">
        <v>12188.21</v>
      </c>
      <c r="N23" s="25">
        <v>12066.57</v>
      </c>
    </row>
    <row r="24" spans="1:14" ht="16.5" thickBot="1" x14ac:dyDescent="0.3">
      <c r="A24" s="23">
        <v>43921</v>
      </c>
      <c r="B24" s="29">
        <v>9666.5300000000007</v>
      </c>
      <c r="C24" s="1">
        <v>9861.81</v>
      </c>
      <c r="D24" s="9">
        <v>9764.17</v>
      </c>
      <c r="F24" s="20">
        <v>43921</v>
      </c>
      <c r="G24" s="35">
        <v>10604.12</v>
      </c>
      <c r="H24" s="1">
        <v>10814.14</v>
      </c>
      <c r="I24" s="10">
        <v>10709.13</v>
      </c>
      <c r="K24" s="23">
        <v>43921</v>
      </c>
      <c r="L24" s="22">
        <v>11884.03</v>
      </c>
      <c r="M24" s="13">
        <v>12128.05</v>
      </c>
      <c r="N24" s="25">
        <v>12006.04</v>
      </c>
    </row>
    <row r="25" spans="1:14" ht="16.5" thickBot="1" x14ac:dyDescent="0.3">
      <c r="A25" s="17" t="s">
        <v>7</v>
      </c>
      <c r="B25" s="17">
        <f>AVERAGE(B3:B24)</f>
        <v>9665.419047619047</v>
      </c>
      <c r="C25" s="4">
        <f>AVERAGE(C3:C24)</f>
        <v>9860.6809523809552</v>
      </c>
      <c r="D25" s="5">
        <f>AVERAGE(D3:D24)</f>
        <v>9763.050952380956</v>
      </c>
      <c r="F25" s="18" t="s">
        <v>7</v>
      </c>
      <c r="G25" s="34">
        <f>AVERAGE(G3:G24)</f>
        <v>10693.415714285713</v>
      </c>
      <c r="H25" s="4">
        <f>AVERAGE(H3:H24)</f>
        <v>10954.281904761907</v>
      </c>
      <c r="I25" s="5">
        <f>AVERAGE(I3:I24)</f>
        <v>10800.04</v>
      </c>
      <c r="K25" s="26" t="s">
        <v>7</v>
      </c>
      <c r="L25" s="17">
        <f>AVERAGE(L3:L24)</f>
        <v>11942.629523809524</v>
      </c>
      <c r="M25" s="4">
        <f>AVERAGE(M3:M24)</f>
        <v>12187.699047619048</v>
      </c>
      <c r="N25" s="5">
        <f>AVERAGE(N3:N24)</f>
        <v>12065.164761904758</v>
      </c>
    </row>
    <row r="27" spans="1:14" x14ac:dyDescent="0.25">
      <c r="A27" s="3" t="s">
        <v>4</v>
      </c>
      <c r="B27" s="2"/>
      <c r="C27" s="2"/>
    </row>
    <row r="28" spans="1:14" x14ac:dyDescent="0.25">
      <c r="A28" s="3" t="s">
        <v>5</v>
      </c>
      <c r="B28" s="2"/>
      <c r="C28" s="2"/>
    </row>
    <row r="29" spans="1:14" x14ac:dyDescent="0.25">
      <c r="A29" s="3" t="s">
        <v>6</v>
      </c>
      <c r="B29" s="2"/>
      <c r="C29" s="2"/>
    </row>
  </sheetData>
  <sheetProtection password="CDD8" sheet="1" objects="1" scenarios="1"/>
  <mergeCells count="9">
    <mergeCell ref="A1:A2"/>
    <mergeCell ref="B1:D1"/>
    <mergeCell ref="B8:D8"/>
    <mergeCell ref="F1:F2"/>
    <mergeCell ref="G1:I1"/>
    <mergeCell ref="G8:I8"/>
    <mergeCell ref="K1:K2"/>
    <mergeCell ref="L1:N1"/>
    <mergeCell ref="L8:N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6" workbookViewId="0">
      <selection activeCell="J6" sqref="J1:L1048576"/>
    </sheetView>
  </sheetViews>
  <sheetFormatPr defaultRowHeight="15" x14ac:dyDescent="0.25"/>
  <cols>
    <col min="1" max="1" width="12" customWidth="1"/>
    <col min="2" max="4" width="11.140625" customWidth="1"/>
    <col min="5" max="5" width="3.140625" customWidth="1"/>
    <col min="6" max="9" width="11.7109375" customWidth="1"/>
    <col min="11" max="14" width="13.28515625" customWidth="1"/>
  </cols>
  <sheetData>
    <row r="1" spans="1:14" ht="15.75" customHeight="1" thickBot="1" x14ac:dyDescent="0.3">
      <c r="A1" s="89" t="s">
        <v>0</v>
      </c>
      <c r="B1" s="94" t="s">
        <v>9</v>
      </c>
      <c r="C1" s="95"/>
      <c r="D1" s="96"/>
      <c r="F1" s="89" t="s">
        <v>0</v>
      </c>
      <c r="G1" s="94" t="s">
        <v>10</v>
      </c>
      <c r="H1" s="95"/>
      <c r="I1" s="96"/>
      <c r="K1" s="89" t="s">
        <v>0</v>
      </c>
      <c r="L1" s="91" t="s">
        <v>12</v>
      </c>
      <c r="M1" s="91"/>
      <c r="N1" s="92"/>
    </row>
    <row r="2" spans="1:14" ht="15.75" thickBot="1" x14ac:dyDescent="0.3">
      <c r="A2" s="93"/>
      <c r="B2" s="17" t="s">
        <v>1</v>
      </c>
      <c r="C2" s="4" t="s">
        <v>2</v>
      </c>
      <c r="D2" s="5" t="s">
        <v>3</v>
      </c>
      <c r="F2" s="97"/>
      <c r="G2" s="30" t="s">
        <v>1</v>
      </c>
      <c r="H2" s="31" t="s">
        <v>2</v>
      </c>
      <c r="I2" s="32" t="s">
        <v>3</v>
      </c>
      <c r="K2" s="90"/>
      <c r="L2" s="17" t="s">
        <v>1</v>
      </c>
      <c r="M2" s="4" t="s">
        <v>2</v>
      </c>
      <c r="N2" s="5" t="s">
        <v>3</v>
      </c>
    </row>
    <row r="3" spans="1:14" ht="15.75" x14ac:dyDescent="0.25">
      <c r="A3" s="23">
        <v>43922</v>
      </c>
      <c r="B3" s="29">
        <v>9666.5300000000007</v>
      </c>
      <c r="C3" s="6">
        <v>9861.81</v>
      </c>
      <c r="D3" s="9">
        <v>9764.17</v>
      </c>
      <c r="F3" s="33">
        <v>43922</v>
      </c>
      <c r="G3" s="38">
        <v>10609.27</v>
      </c>
      <c r="H3" s="39">
        <v>10820.37</v>
      </c>
      <c r="I3" s="40">
        <v>10714.82</v>
      </c>
      <c r="K3" s="23">
        <v>43922</v>
      </c>
      <c r="L3" s="28">
        <v>11922.7</v>
      </c>
      <c r="M3" s="14">
        <v>12167.5</v>
      </c>
      <c r="N3" s="27">
        <v>12045.1</v>
      </c>
    </row>
    <row r="4" spans="1:14" ht="15.75" x14ac:dyDescent="0.25">
      <c r="A4" s="23">
        <v>43923</v>
      </c>
      <c r="B4" s="29">
        <v>9595.5400000000009</v>
      </c>
      <c r="C4" s="6">
        <v>9789.39</v>
      </c>
      <c r="D4" s="9">
        <v>9692.4699999999993</v>
      </c>
      <c r="F4" s="20">
        <v>43923</v>
      </c>
      <c r="G4" s="22">
        <v>10498.56</v>
      </c>
      <c r="H4" s="13">
        <v>10707.41</v>
      </c>
      <c r="I4" s="25">
        <v>10602.99</v>
      </c>
      <c r="K4" s="23">
        <v>43923</v>
      </c>
      <c r="L4" s="21">
        <v>11903.27</v>
      </c>
      <c r="M4" s="12">
        <v>12148.63</v>
      </c>
      <c r="N4" s="24">
        <v>12025.95</v>
      </c>
    </row>
    <row r="5" spans="1:14" ht="15.75" x14ac:dyDescent="0.25">
      <c r="A5" s="23">
        <v>43924</v>
      </c>
      <c r="B5" s="29">
        <v>9595.5400000000009</v>
      </c>
      <c r="C5" s="6">
        <v>9789.39</v>
      </c>
      <c r="D5" s="9">
        <v>9692.4699999999993</v>
      </c>
      <c r="F5" s="20">
        <v>43924</v>
      </c>
      <c r="G5" s="35">
        <v>10361.07</v>
      </c>
      <c r="H5" s="1">
        <v>10569.18</v>
      </c>
      <c r="I5" s="10">
        <v>10465.120000000001</v>
      </c>
      <c r="K5" s="23">
        <v>43924</v>
      </c>
      <c r="L5" s="21">
        <v>11831.3</v>
      </c>
      <c r="M5" s="12">
        <v>12074.23</v>
      </c>
      <c r="N5" s="24">
        <v>11952.77</v>
      </c>
    </row>
    <row r="6" spans="1:14" ht="15.75" x14ac:dyDescent="0.25">
      <c r="A6" s="23">
        <v>43929</v>
      </c>
      <c r="B6" s="29">
        <v>9595.5400000000009</v>
      </c>
      <c r="C6" s="6">
        <v>9789.39</v>
      </c>
      <c r="D6" s="9">
        <v>9692.4699999999993</v>
      </c>
      <c r="F6" s="20">
        <v>43929</v>
      </c>
      <c r="G6" s="35">
        <v>10419.42</v>
      </c>
      <c r="H6" s="1">
        <v>10628.68</v>
      </c>
      <c r="I6" s="10">
        <v>10524.05</v>
      </c>
      <c r="K6" s="23">
        <v>43929</v>
      </c>
      <c r="L6" s="21">
        <v>11819.79</v>
      </c>
      <c r="M6" s="12">
        <v>12062.49</v>
      </c>
      <c r="N6" s="24">
        <v>11941.14</v>
      </c>
    </row>
    <row r="7" spans="1:14" ht="15.75" x14ac:dyDescent="0.25">
      <c r="A7" s="23">
        <v>43930</v>
      </c>
      <c r="B7" s="29">
        <v>9656.2900000000009</v>
      </c>
      <c r="C7" s="6">
        <v>9851.36</v>
      </c>
      <c r="D7" s="9">
        <v>9692.4699999999993</v>
      </c>
      <c r="F7" s="20">
        <v>43930</v>
      </c>
      <c r="G7" s="35">
        <v>10500.57</v>
      </c>
      <c r="H7" s="1">
        <v>10706.84</v>
      </c>
      <c r="I7" s="10">
        <v>10603.7</v>
      </c>
      <c r="K7" s="23">
        <v>43930</v>
      </c>
      <c r="L7" s="22">
        <v>11973.8</v>
      </c>
      <c r="M7" s="12">
        <v>12218.64</v>
      </c>
      <c r="N7" s="24">
        <v>12096.22</v>
      </c>
    </row>
    <row r="8" spans="1:14" ht="15.75" x14ac:dyDescent="0.25">
      <c r="A8" s="41">
        <v>43931</v>
      </c>
      <c r="B8" s="100" t="s">
        <v>13</v>
      </c>
      <c r="C8" s="101"/>
      <c r="D8" s="102"/>
      <c r="F8" s="42">
        <v>43931</v>
      </c>
      <c r="G8" s="100" t="s">
        <v>13</v>
      </c>
      <c r="H8" s="101"/>
      <c r="I8" s="102"/>
      <c r="K8" s="41">
        <v>43931</v>
      </c>
      <c r="L8" s="100" t="s">
        <v>13</v>
      </c>
      <c r="M8" s="101"/>
      <c r="N8" s="102"/>
    </row>
    <row r="9" spans="1:14" ht="15.75" x14ac:dyDescent="0.25">
      <c r="A9" s="41">
        <v>43934</v>
      </c>
      <c r="B9" s="100" t="s">
        <v>13</v>
      </c>
      <c r="C9" s="101"/>
      <c r="D9" s="102"/>
      <c r="F9" s="42">
        <v>43934</v>
      </c>
      <c r="G9" s="100" t="s">
        <v>13</v>
      </c>
      <c r="H9" s="101"/>
      <c r="I9" s="102"/>
      <c r="K9" s="41">
        <v>43934</v>
      </c>
      <c r="L9" s="100" t="s">
        <v>13</v>
      </c>
      <c r="M9" s="101"/>
      <c r="N9" s="102"/>
    </row>
    <row r="10" spans="1:14" ht="15.75" x14ac:dyDescent="0.25">
      <c r="A10" s="23">
        <v>43935</v>
      </c>
      <c r="B10" s="29">
        <v>9656.2900000000009</v>
      </c>
      <c r="C10" s="6">
        <v>9851.36</v>
      </c>
      <c r="D10" s="9">
        <v>9692.4699999999993</v>
      </c>
      <c r="F10" s="20">
        <v>43935</v>
      </c>
      <c r="G10" s="35">
        <v>10544.59</v>
      </c>
      <c r="H10" s="1">
        <v>10755.42</v>
      </c>
      <c r="I10" s="10">
        <v>10650.01</v>
      </c>
      <c r="K10" s="23">
        <v>43935</v>
      </c>
      <c r="L10" s="21">
        <v>12127.33</v>
      </c>
      <c r="M10" s="12">
        <v>12376.26</v>
      </c>
      <c r="N10" s="24">
        <v>12251.8</v>
      </c>
    </row>
    <row r="11" spans="1:14" ht="15.75" x14ac:dyDescent="0.25">
      <c r="A11" s="23">
        <v>43936</v>
      </c>
      <c r="B11" s="29">
        <v>9656.2900000000009</v>
      </c>
      <c r="C11" s="6">
        <v>9851.36</v>
      </c>
      <c r="D11" s="9">
        <v>9692.4699999999993</v>
      </c>
      <c r="F11" s="20">
        <v>43936</v>
      </c>
      <c r="G11" s="35">
        <v>10555.37</v>
      </c>
      <c r="H11" s="1">
        <v>10766.41</v>
      </c>
      <c r="I11" s="10">
        <v>10660.89</v>
      </c>
      <c r="K11" s="23">
        <v>43936</v>
      </c>
      <c r="L11" s="22">
        <v>12084.85</v>
      </c>
      <c r="M11" s="13">
        <v>12332.92</v>
      </c>
      <c r="N11" s="25">
        <v>12208.88</v>
      </c>
    </row>
    <row r="12" spans="1:14" ht="15.75" x14ac:dyDescent="0.25">
      <c r="A12" s="23">
        <v>43937</v>
      </c>
      <c r="B12" s="29">
        <v>9601.76</v>
      </c>
      <c r="C12" s="6">
        <v>9795.74</v>
      </c>
      <c r="D12" s="9">
        <v>9698.75</v>
      </c>
      <c r="F12" s="20">
        <v>43937</v>
      </c>
      <c r="G12" s="35">
        <v>10454.709999999999</v>
      </c>
      <c r="H12" s="1">
        <v>10661.9</v>
      </c>
      <c r="I12" s="10">
        <v>10558.31</v>
      </c>
      <c r="K12" s="23">
        <v>43937</v>
      </c>
      <c r="L12" s="22">
        <v>11992.6</v>
      </c>
      <c r="M12" s="13">
        <v>12238.8</v>
      </c>
      <c r="N12" s="25">
        <v>12115.7</v>
      </c>
    </row>
    <row r="13" spans="1:14" ht="15.75" x14ac:dyDescent="0.25">
      <c r="A13" s="23">
        <v>43938</v>
      </c>
      <c r="B13" s="29">
        <v>9601.76</v>
      </c>
      <c r="C13" s="6">
        <v>9795.74</v>
      </c>
      <c r="D13" s="9">
        <v>9698.75</v>
      </c>
      <c r="F13" s="20">
        <v>43938</v>
      </c>
      <c r="G13" s="35">
        <v>10401.98</v>
      </c>
      <c r="H13" s="1">
        <v>10609</v>
      </c>
      <c r="I13" s="10">
        <v>10505.49</v>
      </c>
      <c r="K13" s="23">
        <v>43938</v>
      </c>
      <c r="L13" s="22">
        <v>11944.59</v>
      </c>
      <c r="M13" s="13">
        <v>12190.8</v>
      </c>
      <c r="N13" s="25">
        <v>12067.69</v>
      </c>
    </row>
    <row r="14" spans="1:14" ht="15.75" x14ac:dyDescent="0.25">
      <c r="A14" s="23">
        <v>43941</v>
      </c>
      <c r="B14" s="29">
        <v>9601.76</v>
      </c>
      <c r="C14" s="6">
        <v>9795.74</v>
      </c>
      <c r="D14" s="9">
        <v>9698.75</v>
      </c>
      <c r="F14" s="20">
        <v>43941</v>
      </c>
      <c r="G14" s="35">
        <v>10432.290000000001</v>
      </c>
      <c r="H14" s="1">
        <v>10642.75</v>
      </c>
      <c r="I14" s="10">
        <v>10537.52</v>
      </c>
      <c r="K14" s="23">
        <v>43941</v>
      </c>
      <c r="L14" s="22">
        <v>11952.27</v>
      </c>
      <c r="M14" s="13">
        <v>12197.66</v>
      </c>
      <c r="N14" s="25">
        <v>12074.96</v>
      </c>
    </row>
    <row r="15" spans="1:14" ht="15.75" x14ac:dyDescent="0.25">
      <c r="A15" s="23">
        <v>43942</v>
      </c>
      <c r="B15" s="29">
        <v>9601.76</v>
      </c>
      <c r="C15" s="6">
        <v>9795.74</v>
      </c>
      <c r="D15" s="9">
        <v>9698.75</v>
      </c>
      <c r="F15" s="20">
        <v>43942</v>
      </c>
      <c r="G15" s="35">
        <v>10401.629999999999</v>
      </c>
      <c r="H15" s="1">
        <v>10605.21</v>
      </c>
      <c r="I15" s="10">
        <v>10503.42</v>
      </c>
      <c r="K15" s="23">
        <v>43942</v>
      </c>
      <c r="L15" s="22">
        <v>11899.46</v>
      </c>
      <c r="M15" s="13">
        <v>12140.84</v>
      </c>
      <c r="N15" s="25">
        <v>12020.15</v>
      </c>
    </row>
    <row r="16" spans="1:14" ht="15.75" x14ac:dyDescent="0.25">
      <c r="A16" s="23">
        <v>43943</v>
      </c>
      <c r="B16" s="29">
        <v>9601.76</v>
      </c>
      <c r="C16" s="6">
        <v>9795.74</v>
      </c>
      <c r="D16" s="9">
        <v>9698.75</v>
      </c>
      <c r="F16" s="20">
        <v>43943</v>
      </c>
      <c r="G16" s="35">
        <v>10430.48</v>
      </c>
      <c r="H16" s="1">
        <v>10638.09</v>
      </c>
      <c r="I16" s="10">
        <v>10534.28</v>
      </c>
      <c r="K16" s="23">
        <v>43943</v>
      </c>
      <c r="L16" s="22">
        <v>11831.29</v>
      </c>
      <c r="M16" s="13">
        <v>12074.23</v>
      </c>
      <c r="N16" s="25">
        <v>11952.76</v>
      </c>
    </row>
    <row r="17" spans="1:14" ht="15.75" x14ac:dyDescent="0.25">
      <c r="A17" s="23">
        <v>43944</v>
      </c>
      <c r="B17" s="29">
        <v>9613.5300000000007</v>
      </c>
      <c r="C17" s="6">
        <v>9807.74</v>
      </c>
      <c r="D17" s="9">
        <v>9710.6299999999992</v>
      </c>
      <c r="F17" s="20">
        <v>43944</v>
      </c>
      <c r="G17" s="35">
        <v>10372.65</v>
      </c>
      <c r="H17" s="1">
        <v>10577.36</v>
      </c>
      <c r="I17" s="10">
        <v>10475</v>
      </c>
      <c r="K17" s="23">
        <v>43944</v>
      </c>
      <c r="L17" s="22">
        <v>11848.68</v>
      </c>
      <c r="M17" s="13">
        <v>12090.98</v>
      </c>
      <c r="N17" s="25">
        <v>11969.83</v>
      </c>
    </row>
    <row r="18" spans="1:14" ht="15.75" x14ac:dyDescent="0.25">
      <c r="A18" s="23">
        <v>43945</v>
      </c>
      <c r="B18" s="29">
        <v>9613.5300000000007</v>
      </c>
      <c r="C18" s="6">
        <v>9807.74</v>
      </c>
      <c r="D18" s="9">
        <v>9710.6299999999992</v>
      </c>
      <c r="F18" s="20">
        <v>43945</v>
      </c>
      <c r="G18" s="35">
        <v>10325.36</v>
      </c>
      <c r="H18" s="1">
        <v>10529.17</v>
      </c>
      <c r="I18" s="10">
        <v>10427.27</v>
      </c>
      <c r="K18" s="23">
        <v>43945</v>
      </c>
      <c r="L18" s="22">
        <v>11839.06</v>
      </c>
      <c r="M18" s="13">
        <v>12081.17</v>
      </c>
      <c r="N18" s="25">
        <v>11960.12</v>
      </c>
    </row>
    <row r="19" spans="1:14" ht="15.75" x14ac:dyDescent="0.25">
      <c r="A19" s="41">
        <v>43948</v>
      </c>
      <c r="B19" s="100" t="s">
        <v>13</v>
      </c>
      <c r="C19" s="101"/>
      <c r="D19" s="102"/>
      <c r="F19" s="42">
        <v>43948</v>
      </c>
      <c r="G19" s="100" t="s">
        <v>13</v>
      </c>
      <c r="H19" s="101"/>
      <c r="I19" s="102"/>
      <c r="K19" s="41">
        <v>43948</v>
      </c>
      <c r="L19" s="100" t="s">
        <v>13</v>
      </c>
      <c r="M19" s="101"/>
      <c r="N19" s="102"/>
    </row>
    <row r="20" spans="1:14" ht="15.75" x14ac:dyDescent="0.25">
      <c r="A20" s="23">
        <v>43949</v>
      </c>
      <c r="B20" s="29">
        <v>9613.5300000000007</v>
      </c>
      <c r="C20" s="6">
        <v>9807.74</v>
      </c>
      <c r="D20" s="9">
        <v>9710.6299999999992</v>
      </c>
      <c r="F20" s="20">
        <v>43949</v>
      </c>
      <c r="G20" s="35">
        <v>10462.200000000001</v>
      </c>
      <c r="H20" s="1">
        <v>10669.54</v>
      </c>
      <c r="I20" s="10">
        <v>10565.87</v>
      </c>
      <c r="K20" s="23">
        <v>43949</v>
      </c>
      <c r="L20" s="22">
        <v>12005.38</v>
      </c>
      <c r="M20" s="13">
        <v>12251.83</v>
      </c>
      <c r="N20" s="25">
        <v>12128.6</v>
      </c>
    </row>
    <row r="21" spans="1:14" ht="15.75" x14ac:dyDescent="0.25">
      <c r="A21" s="23">
        <v>43950</v>
      </c>
      <c r="B21" s="29">
        <v>9613.5300000000007</v>
      </c>
      <c r="C21" s="6">
        <v>9807.74</v>
      </c>
      <c r="D21" s="9">
        <v>9710.6299999999992</v>
      </c>
      <c r="F21" s="20">
        <v>43950</v>
      </c>
      <c r="G21" s="35">
        <v>10447.41</v>
      </c>
      <c r="H21" s="1">
        <v>10654.67</v>
      </c>
      <c r="I21" s="10">
        <v>10551.04</v>
      </c>
      <c r="K21" s="23">
        <v>43950</v>
      </c>
      <c r="L21" s="22">
        <v>11960.19</v>
      </c>
      <c r="M21" s="13">
        <v>12202.79</v>
      </c>
      <c r="N21" s="25">
        <v>12081.49</v>
      </c>
    </row>
    <row r="22" spans="1:14" ht="16.5" thickBot="1" x14ac:dyDescent="0.3">
      <c r="A22" s="23">
        <v>43951</v>
      </c>
      <c r="B22" s="29">
        <v>9595.01</v>
      </c>
      <c r="C22" s="6">
        <v>9788.85</v>
      </c>
      <c r="D22" s="9">
        <v>9691.93</v>
      </c>
      <c r="F22" s="20">
        <v>43951</v>
      </c>
      <c r="G22" s="35">
        <v>10441.01</v>
      </c>
      <c r="H22" s="1">
        <v>10651.64</v>
      </c>
      <c r="I22" s="10">
        <v>10546.33</v>
      </c>
      <c r="K22" s="23">
        <v>43951</v>
      </c>
      <c r="L22" s="22">
        <v>11960.18</v>
      </c>
      <c r="M22" s="13">
        <v>12205.72</v>
      </c>
      <c r="N22" s="25">
        <v>12082.95</v>
      </c>
    </row>
    <row r="23" spans="1:14" ht="16.5" thickBot="1" x14ac:dyDescent="0.3">
      <c r="A23" s="17" t="s">
        <v>7</v>
      </c>
      <c r="B23" s="17">
        <f>AVERAGE(B3:B22)</f>
        <v>9616.467647058822</v>
      </c>
      <c r="C23" s="4">
        <f>AVERAGE(C3:C22)</f>
        <v>9810.7394117647054</v>
      </c>
      <c r="D23" s="5">
        <f>AVERAGE(D3:D22)</f>
        <v>9702.7758823529421</v>
      </c>
      <c r="F23" s="18" t="s">
        <v>7</v>
      </c>
      <c r="G23" s="34">
        <f>AVERAGE(G3:G22)</f>
        <v>10450.50411764706</v>
      </c>
      <c r="H23" s="4">
        <f>AVERAGE(H3:H22)</f>
        <v>10658.449411764706</v>
      </c>
      <c r="I23" s="5">
        <f>AVERAGE(I3:I22)</f>
        <v>10554.477058823526</v>
      </c>
      <c r="K23" s="26" t="s">
        <v>7</v>
      </c>
      <c r="L23" s="17">
        <f>AVERAGE(L3:L22)</f>
        <v>11935.102352941178</v>
      </c>
      <c r="M23" s="4">
        <f>AVERAGE(M3:M22)</f>
        <v>12179.734705882356</v>
      </c>
      <c r="N23" s="5">
        <f>AVERAGE(N3:N22)</f>
        <v>12057.418235294119</v>
      </c>
    </row>
    <row r="24" spans="1:14" x14ac:dyDescent="0.25">
      <c r="A24" s="3" t="s">
        <v>4</v>
      </c>
      <c r="B24" s="2"/>
      <c r="C24" s="2"/>
      <c r="D24" s="2"/>
    </row>
    <row r="25" spans="1:14" x14ac:dyDescent="0.25">
      <c r="A25" s="3" t="s">
        <v>5</v>
      </c>
      <c r="B25" s="2"/>
      <c r="C25" s="2"/>
      <c r="D25" s="2"/>
    </row>
    <row r="26" spans="1:14" x14ac:dyDescent="0.25">
      <c r="A26" s="3" t="s">
        <v>6</v>
      </c>
      <c r="B26" s="2"/>
      <c r="C26" s="2"/>
      <c r="D26" s="2"/>
    </row>
  </sheetData>
  <sheetProtection password="CDD8" sheet="1" objects="1" scenarios="1"/>
  <mergeCells count="15">
    <mergeCell ref="K1:K2"/>
    <mergeCell ref="L1:N1"/>
    <mergeCell ref="L8:N8"/>
    <mergeCell ref="L9:N9"/>
    <mergeCell ref="L19:N19"/>
    <mergeCell ref="B19:D19"/>
    <mergeCell ref="F1:F2"/>
    <mergeCell ref="A1:A2"/>
    <mergeCell ref="B1:D1"/>
    <mergeCell ref="B8:D8"/>
    <mergeCell ref="B9:D9"/>
    <mergeCell ref="G1:I1"/>
    <mergeCell ref="G8:I8"/>
    <mergeCell ref="G9:I9"/>
    <mergeCell ref="G19:I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J1" sqref="J1:L1048576"/>
    </sheetView>
  </sheetViews>
  <sheetFormatPr defaultRowHeight="15" x14ac:dyDescent="0.25"/>
  <cols>
    <col min="1" max="4" width="12.42578125" customWidth="1"/>
    <col min="5" max="5" width="3.28515625" customWidth="1"/>
    <col min="6" max="9" width="13.42578125" customWidth="1"/>
    <col min="11" max="14" width="11.28515625" customWidth="1"/>
  </cols>
  <sheetData>
    <row r="1" spans="1:14" ht="15.75" customHeight="1" thickBot="1" x14ac:dyDescent="0.3">
      <c r="A1" s="89" t="s">
        <v>0</v>
      </c>
      <c r="B1" s="94" t="s">
        <v>9</v>
      </c>
      <c r="C1" s="95"/>
      <c r="D1" s="96"/>
      <c r="F1" s="89" t="s">
        <v>0</v>
      </c>
      <c r="G1" s="94" t="s">
        <v>10</v>
      </c>
      <c r="H1" s="95"/>
      <c r="I1" s="96"/>
      <c r="K1" s="89" t="s">
        <v>0</v>
      </c>
      <c r="L1" s="91" t="s">
        <v>12</v>
      </c>
      <c r="M1" s="91"/>
      <c r="N1" s="92"/>
    </row>
    <row r="2" spans="1:14" ht="15.75" thickBot="1" x14ac:dyDescent="0.3">
      <c r="A2" s="93"/>
      <c r="B2" s="17" t="s">
        <v>1</v>
      </c>
      <c r="C2" s="4" t="s">
        <v>2</v>
      </c>
      <c r="D2" s="5" t="s">
        <v>3</v>
      </c>
      <c r="F2" s="97"/>
      <c r="G2" s="30" t="s">
        <v>1</v>
      </c>
      <c r="H2" s="31" t="s">
        <v>2</v>
      </c>
      <c r="I2" s="32" t="s">
        <v>3</v>
      </c>
      <c r="K2" s="90"/>
      <c r="L2" s="17" t="s">
        <v>1</v>
      </c>
      <c r="M2" s="4" t="s">
        <v>2</v>
      </c>
      <c r="N2" s="5" t="s">
        <v>3</v>
      </c>
    </row>
    <row r="3" spans="1:14" ht="15.75" x14ac:dyDescent="0.25">
      <c r="A3" s="23">
        <v>43957</v>
      </c>
      <c r="B3" s="29">
        <v>9595.01</v>
      </c>
      <c r="C3" s="6">
        <v>9788.85</v>
      </c>
      <c r="D3" s="9">
        <v>9691.93</v>
      </c>
      <c r="F3" s="33">
        <v>43957</v>
      </c>
      <c r="G3" s="38">
        <v>10396.129999999999</v>
      </c>
      <c r="H3" s="39">
        <v>10604.94</v>
      </c>
      <c r="I3" s="40">
        <v>10500.54</v>
      </c>
      <c r="K3" s="23">
        <v>43957</v>
      </c>
      <c r="L3" s="28">
        <v>11916.04</v>
      </c>
      <c r="M3" s="14">
        <v>12160.69</v>
      </c>
      <c r="N3" s="27">
        <v>12038.37</v>
      </c>
    </row>
    <row r="4" spans="1:14" ht="15.75" x14ac:dyDescent="0.25">
      <c r="A4" s="23">
        <v>43958</v>
      </c>
      <c r="B4" s="29">
        <v>9760.4699999999993</v>
      </c>
      <c r="C4" s="6">
        <v>9957.65</v>
      </c>
      <c r="D4" s="9">
        <v>9859.06</v>
      </c>
      <c r="F4" s="20">
        <v>43958</v>
      </c>
      <c r="G4" s="22">
        <v>10533.16</v>
      </c>
      <c r="H4" s="13">
        <v>10742.87</v>
      </c>
      <c r="I4" s="25">
        <v>10638.01</v>
      </c>
      <c r="K4" s="23">
        <v>43958</v>
      </c>
      <c r="L4" s="21">
        <v>12067.85</v>
      </c>
      <c r="M4" s="12">
        <v>12315.62</v>
      </c>
      <c r="N4" s="24">
        <v>12191.73</v>
      </c>
    </row>
    <row r="5" spans="1:14" ht="15.75" x14ac:dyDescent="0.25">
      <c r="A5" s="23">
        <v>43959</v>
      </c>
      <c r="B5" s="29">
        <v>9760.4699999999993</v>
      </c>
      <c r="C5" s="6">
        <v>9957.65</v>
      </c>
      <c r="D5" s="9">
        <v>9859.06</v>
      </c>
      <c r="F5" s="20">
        <v>43959</v>
      </c>
      <c r="G5" s="35">
        <v>10568.58</v>
      </c>
      <c r="H5" s="1">
        <v>10780.86</v>
      </c>
      <c r="I5" s="10">
        <v>10674.72</v>
      </c>
      <c r="K5" s="23">
        <v>43959</v>
      </c>
      <c r="L5" s="21">
        <v>12088.34</v>
      </c>
      <c r="M5" s="12">
        <v>12336.53</v>
      </c>
      <c r="N5" s="24">
        <v>12212.44</v>
      </c>
    </row>
    <row r="6" spans="1:14" ht="15.75" x14ac:dyDescent="0.25">
      <c r="A6" s="23">
        <v>43962</v>
      </c>
      <c r="B6" s="29">
        <v>9760.4699999999993</v>
      </c>
      <c r="C6" s="6">
        <v>9957.65</v>
      </c>
      <c r="D6" s="9">
        <v>9859.06</v>
      </c>
      <c r="F6" s="20">
        <v>43962</v>
      </c>
      <c r="G6" s="35">
        <v>10575.12</v>
      </c>
      <c r="H6" s="1">
        <v>10785.71</v>
      </c>
      <c r="I6" s="10">
        <v>10680.42</v>
      </c>
      <c r="K6" s="23">
        <v>43962</v>
      </c>
      <c r="L6" s="21">
        <v>12087.37</v>
      </c>
      <c r="M6" s="12">
        <v>12334.54</v>
      </c>
      <c r="N6" s="24">
        <v>12210.95</v>
      </c>
    </row>
    <row r="7" spans="1:14" ht="15.75" x14ac:dyDescent="0.25">
      <c r="A7" s="23">
        <v>43963</v>
      </c>
      <c r="B7" s="29">
        <v>9760.4699999999993</v>
      </c>
      <c r="C7" s="6">
        <v>9957.65</v>
      </c>
      <c r="D7" s="9">
        <v>9859.06</v>
      </c>
      <c r="F7" s="20">
        <v>43963</v>
      </c>
      <c r="G7" s="35">
        <v>10566</v>
      </c>
      <c r="H7" s="1">
        <v>10775.38</v>
      </c>
      <c r="I7" s="10">
        <v>10670.69</v>
      </c>
      <c r="K7" s="23">
        <v>43963</v>
      </c>
      <c r="L7" s="22">
        <v>12047.35</v>
      </c>
      <c r="M7" s="12">
        <v>12294.71</v>
      </c>
      <c r="N7" s="24">
        <v>12171.03</v>
      </c>
    </row>
    <row r="8" spans="1:14" ht="15.75" x14ac:dyDescent="0.25">
      <c r="A8" s="23">
        <v>43964</v>
      </c>
      <c r="B8" s="29">
        <v>9760.4699999999993</v>
      </c>
      <c r="C8" s="6">
        <v>9957.65</v>
      </c>
      <c r="D8" s="9">
        <v>9859.06</v>
      </c>
      <c r="F8" s="20">
        <v>43964</v>
      </c>
      <c r="G8" s="35">
        <v>10577.94</v>
      </c>
      <c r="H8" s="1">
        <v>10789.36</v>
      </c>
      <c r="I8" s="10">
        <v>10683.65</v>
      </c>
      <c r="K8" s="23">
        <v>43964</v>
      </c>
      <c r="L8" s="22">
        <v>11973.17</v>
      </c>
      <c r="M8" s="12">
        <v>12220.03</v>
      </c>
      <c r="N8" s="24">
        <v>12096.6</v>
      </c>
    </row>
    <row r="9" spans="1:14" ht="15.75" x14ac:dyDescent="0.25">
      <c r="A9" s="23">
        <v>43965</v>
      </c>
      <c r="B9" s="29">
        <v>9623.7800000000007</v>
      </c>
      <c r="C9" s="6">
        <v>9818.2000000000007</v>
      </c>
      <c r="D9" s="9">
        <v>9720.99</v>
      </c>
      <c r="F9" s="20">
        <v>43965</v>
      </c>
      <c r="G9" s="35">
        <v>10404.73</v>
      </c>
      <c r="H9" s="1">
        <v>10611.1</v>
      </c>
      <c r="I9" s="10">
        <v>10507.91</v>
      </c>
      <c r="K9" s="23">
        <v>43965</v>
      </c>
      <c r="L9" s="21">
        <v>11744.86</v>
      </c>
      <c r="M9" s="12">
        <v>11983.11</v>
      </c>
      <c r="N9" s="24">
        <v>11863.99</v>
      </c>
    </row>
    <row r="10" spans="1:14" ht="15.75" x14ac:dyDescent="0.25">
      <c r="A10" s="23">
        <v>43966</v>
      </c>
      <c r="B10" s="29">
        <v>9623.7800000000007</v>
      </c>
      <c r="C10" s="6">
        <v>9818.2000000000007</v>
      </c>
      <c r="D10" s="9">
        <v>9720.99</v>
      </c>
      <c r="F10" s="20">
        <v>43966</v>
      </c>
      <c r="G10" s="35">
        <v>10410.629999999999</v>
      </c>
      <c r="H10" s="1">
        <v>10617.84</v>
      </c>
      <c r="I10" s="10">
        <v>10514.24</v>
      </c>
      <c r="K10" s="23">
        <v>43966</v>
      </c>
      <c r="L10" s="21">
        <v>11752.56</v>
      </c>
      <c r="M10" s="12">
        <v>11993.91</v>
      </c>
      <c r="N10" s="24">
        <v>11873.24</v>
      </c>
    </row>
    <row r="11" spans="1:14" ht="15.75" x14ac:dyDescent="0.25">
      <c r="A11" s="23">
        <v>43969</v>
      </c>
      <c r="B11" s="29">
        <v>9623.7800000000007</v>
      </c>
      <c r="C11" s="6">
        <v>9818.2000000000007</v>
      </c>
      <c r="D11" s="9">
        <v>9720.99</v>
      </c>
      <c r="F11" s="20">
        <v>43969</v>
      </c>
      <c r="G11" s="35">
        <v>10404.41</v>
      </c>
      <c r="H11" s="1">
        <v>10613.3</v>
      </c>
      <c r="I11" s="10">
        <v>10508.86</v>
      </c>
      <c r="K11" s="23">
        <v>43969</v>
      </c>
      <c r="L11" s="22">
        <v>11646.7</v>
      </c>
      <c r="M11" s="13">
        <v>11886.89</v>
      </c>
      <c r="N11" s="25">
        <v>11766.8</v>
      </c>
    </row>
    <row r="12" spans="1:14" ht="15.75" x14ac:dyDescent="0.25">
      <c r="A12" s="23">
        <v>43970</v>
      </c>
      <c r="B12" s="29">
        <v>9623.7800000000007</v>
      </c>
      <c r="C12" s="6">
        <v>9818.2000000000007</v>
      </c>
      <c r="D12" s="9">
        <v>9720.99</v>
      </c>
      <c r="F12" s="20">
        <v>43970</v>
      </c>
      <c r="G12" s="35">
        <v>10520.47</v>
      </c>
      <c r="H12" s="1">
        <v>10732.6</v>
      </c>
      <c r="I12" s="10">
        <v>10626.54</v>
      </c>
      <c r="K12" s="23">
        <v>43970</v>
      </c>
      <c r="L12" s="22">
        <v>11776.62</v>
      </c>
      <c r="M12" s="13">
        <v>12019.44</v>
      </c>
      <c r="N12" s="25">
        <v>11898.03</v>
      </c>
    </row>
    <row r="13" spans="1:14" ht="15.75" x14ac:dyDescent="0.25">
      <c r="A13" s="23">
        <v>43971</v>
      </c>
      <c r="B13" s="29">
        <v>9623.7800000000007</v>
      </c>
      <c r="C13" s="6">
        <v>9818.2000000000007</v>
      </c>
      <c r="D13" s="9">
        <v>9720.99</v>
      </c>
      <c r="F13" s="20">
        <v>43971</v>
      </c>
      <c r="G13" s="35">
        <v>10529.96</v>
      </c>
      <c r="H13" s="1">
        <v>10738.68</v>
      </c>
      <c r="I13" s="10">
        <v>10634.32</v>
      </c>
      <c r="K13" s="23">
        <v>43971</v>
      </c>
      <c r="L13" s="22">
        <v>11775.66</v>
      </c>
      <c r="M13" s="13">
        <v>12015.51</v>
      </c>
      <c r="N13" s="25">
        <v>11895.59</v>
      </c>
    </row>
    <row r="14" spans="1:14" ht="15.75" x14ac:dyDescent="0.25">
      <c r="A14" s="23">
        <v>43972</v>
      </c>
      <c r="B14" s="29">
        <v>9675.41</v>
      </c>
      <c r="C14" s="6">
        <v>9870.8799999999992</v>
      </c>
      <c r="D14" s="9">
        <v>9773.15</v>
      </c>
      <c r="F14" s="20">
        <v>43972</v>
      </c>
      <c r="G14" s="35">
        <v>10613.62</v>
      </c>
      <c r="H14" s="1">
        <v>10825.76</v>
      </c>
      <c r="I14" s="10">
        <v>10719.69</v>
      </c>
      <c r="K14" s="45">
        <v>43972</v>
      </c>
      <c r="L14" s="22">
        <v>11832.06</v>
      </c>
      <c r="M14" s="13">
        <v>12075.05</v>
      </c>
      <c r="N14" s="25">
        <v>11953.55</v>
      </c>
    </row>
    <row r="15" spans="1:14" ht="15.75" x14ac:dyDescent="0.25">
      <c r="A15" s="23">
        <v>43973</v>
      </c>
      <c r="B15" s="29">
        <v>9675.41</v>
      </c>
      <c r="C15" s="6">
        <v>9870.8799999999992</v>
      </c>
      <c r="D15" s="9">
        <v>9773.15</v>
      </c>
      <c r="F15" s="20">
        <v>43973</v>
      </c>
      <c r="G15" s="35">
        <v>10555.23</v>
      </c>
      <c r="H15" s="1">
        <v>10766.38</v>
      </c>
      <c r="I15" s="10">
        <v>10660.81</v>
      </c>
      <c r="K15" s="45">
        <v>43973</v>
      </c>
      <c r="L15" s="22">
        <v>11781.75</v>
      </c>
      <c r="M15" s="13">
        <v>12021.74</v>
      </c>
      <c r="N15" s="25">
        <v>11901.75</v>
      </c>
    </row>
    <row r="16" spans="1:14" ht="15.75" x14ac:dyDescent="0.25">
      <c r="A16" s="41">
        <v>43976</v>
      </c>
      <c r="B16" s="100" t="s">
        <v>13</v>
      </c>
      <c r="C16" s="101"/>
      <c r="D16" s="102"/>
      <c r="F16" s="42">
        <v>43976</v>
      </c>
      <c r="G16" s="100" t="s">
        <v>13</v>
      </c>
      <c r="H16" s="101"/>
      <c r="I16" s="102"/>
      <c r="K16" s="41">
        <v>43976</v>
      </c>
      <c r="L16" s="100" t="s">
        <v>13</v>
      </c>
      <c r="M16" s="101"/>
      <c r="N16" s="102"/>
    </row>
    <row r="17" spans="1:14" ht="15.75" x14ac:dyDescent="0.25">
      <c r="A17" s="23">
        <v>43977</v>
      </c>
      <c r="B17" s="29">
        <v>9675.41</v>
      </c>
      <c r="C17" s="6">
        <v>9870.8799999999992</v>
      </c>
      <c r="D17" s="9">
        <v>9773.15</v>
      </c>
      <c r="F17" s="20">
        <v>43977</v>
      </c>
      <c r="G17" s="35">
        <v>10584.64</v>
      </c>
      <c r="H17" s="1">
        <v>10797.26</v>
      </c>
      <c r="I17" s="10">
        <v>10690.95</v>
      </c>
      <c r="K17" s="45">
        <v>43977</v>
      </c>
      <c r="L17" s="22">
        <v>11871.73</v>
      </c>
      <c r="M17" s="13">
        <v>12114.53</v>
      </c>
      <c r="N17" s="25">
        <v>11993.13</v>
      </c>
    </row>
    <row r="18" spans="1:14" ht="15.75" x14ac:dyDescent="0.25">
      <c r="A18" s="23">
        <v>43978</v>
      </c>
      <c r="B18" s="29">
        <v>9675.41</v>
      </c>
      <c r="C18" s="6">
        <v>9870.8799999999992</v>
      </c>
      <c r="D18" s="9">
        <v>9773.15</v>
      </c>
      <c r="F18" s="20">
        <v>43978</v>
      </c>
      <c r="G18" s="35">
        <v>10584.64</v>
      </c>
      <c r="H18" s="1">
        <v>10797.26</v>
      </c>
      <c r="I18" s="10">
        <v>10690.95</v>
      </c>
      <c r="K18" s="45">
        <v>43978</v>
      </c>
      <c r="L18" s="22">
        <v>11871.73</v>
      </c>
      <c r="M18" s="13">
        <v>12114.53</v>
      </c>
      <c r="N18" s="25">
        <v>11993.13</v>
      </c>
    </row>
    <row r="19" spans="1:14" ht="15.75" x14ac:dyDescent="0.25">
      <c r="A19" s="23">
        <v>43979</v>
      </c>
      <c r="B19" s="29">
        <v>9622.0499999999993</v>
      </c>
      <c r="C19" s="6">
        <v>9816.44</v>
      </c>
      <c r="D19" s="9">
        <v>9719.25</v>
      </c>
      <c r="F19" s="20">
        <v>43979</v>
      </c>
      <c r="G19" s="35">
        <v>10578.64</v>
      </c>
      <c r="H19" s="1">
        <v>10788.14</v>
      </c>
      <c r="I19" s="10">
        <v>10683.39</v>
      </c>
      <c r="K19" s="45">
        <v>43979</v>
      </c>
      <c r="L19" s="22">
        <v>11789.9</v>
      </c>
      <c r="M19" s="13">
        <v>12032.01</v>
      </c>
      <c r="N19" s="25">
        <v>11910.95</v>
      </c>
    </row>
    <row r="20" spans="1:14" ht="16.5" thickBot="1" x14ac:dyDescent="0.3">
      <c r="A20" s="23">
        <v>43980</v>
      </c>
      <c r="B20" s="29">
        <v>9622.0499999999993</v>
      </c>
      <c r="C20" s="6">
        <v>9816.44</v>
      </c>
      <c r="D20" s="9">
        <v>9719.25</v>
      </c>
      <c r="F20" s="20">
        <v>43980</v>
      </c>
      <c r="G20" s="35">
        <v>10698.9</v>
      </c>
      <c r="H20" s="1">
        <v>10911.69</v>
      </c>
      <c r="I20" s="10">
        <v>10805.29</v>
      </c>
      <c r="K20" s="45">
        <v>43980</v>
      </c>
      <c r="L20" s="22">
        <v>11835.12</v>
      </c>
      <c r="M20" s="13">
        <v>12078.15</v>
      </c>
      <c r="N20" s="25">
        <v>11956.63</v>
      </c>
    </row>
    <row r="21" spans="1:14" ht="16.5" thickBot="1" x14ac:dyDescent="0.3">
      <c r="A21" s="17" t="s">
        <v>7</v>
      </c>
      <c r="B21" s="17">
        <f>AVERAGE(B3:B20)</f>
        <v>9674.235294117645</v>
      </c>
      <c r="C21" s="4">
        <f>AVERAGE(C3:C20)</f>
        <v>9869.676470588236</v>
      </c>
      <c r="D21" s="5">
        <f>AVERAGE(D3:D20)</f>
        <v>9771.9576470588236</v>
      </c>
      <c r="F21" s="18" t="s">
        <v>7</v>
      </c>
      <c r="G21" s="34">
        <f>AVERAGE(G3:G20)</f>
        <v>10535.458823529412</v>
      </c>
      <c r="H21" s="4">
        <f>AVERAGE(H3:H20)</f>
        <v>10745.831176470589</v>
      </c>
      <c r="I21" s="5">
        <f>AVERAGE(I3:I20)</f>
        <v>10640.645882352945</v>
      </c>
      <c r="K21" s="26" t="s">
        <v>7</v>
      </c>
      <c r="L21" s="17">
        <f>AVERAGE(L3:L20)</f>
        <v>11874.047647058824</v>
      </c>
      <c r="M21" s="4">
        <f>AVERAGE(M3:M20)</f>
        <v>12117.47</v>
      </c>
      <c r="N21" s="5">
        <f>AVERAGE(N3:N20)</f>
        <v>11995.759411764708</v>
      </c>
    </row>
    <row r="22" spans="1:14" x14ac:dyDescent="0.25">
      <c r="A22" s="3" t="s">
        <v>4</v>
      </c>
      <c r="B22" s="2"/>
      <c r="C22" s="2"/>
      <c r="D22" s="2"/>
    </row>
    <row r="23" spans="1:14" x14ac:dyDescent="0.25">
      <c r="A23" s="3" t="s">
        <v>5</v>
      </c>
      <c r="B23" s="2"/>
      <c r="C23" s="2"/>
      <c r="D23" s="2"/>
    </row>
    <row r="24" spans="1:14" x14ac:dyDescent="0.25">
      <c r="A24" s="3" t="s">
        <v>6</v>
      </c>
      <c r="B24" s="2"/>
      <c r="C24" s="2"/>
      <c r="D24" s="2"/>
    </row>
  </sheetData>
  <sheetProtection password="CDD8" sheet="1" objects="1" scenarios="1"/>
  <mergeCells count="9">
    <mergeCell ref="A1:A2"/>
    <mergeCell ref="B1:D1"/>
    <mergeCell ref="B16:D16"/>
    <mergeCell ref="F1:F2"/>
    <mergeCell ref="G1:I1"/>
    <mergeCell ref="G16:I16"/>
    <mergeCell ref="K1:K2"/>
    <mergeCell ref="L1:N1"/>
    <mergeCell ref="L16:N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workbookViewId="0">
      <selection activeCell="A31" sqref="A31:C33"/>
    </sheetView>
  </sheetViews>
  <sheetFormatPr defaultRowHeight="15" x14ac:dyDescent="0.25"/>
  <cols>
    <col min="1" max="1" width="13.7109375" customWidth="1"/>
    <col min="2" max="2" width="11.5703125" customWidth="1"/>
    <col min="3" max="3" width="12.28515625" customWidth="1"/>
    <col min="4" max="4" width="14.5703125" customWidth="1"/>
    <col min="6" max="6" width="13.7109375" customWidth="1"/>
    <col min="7" max="7" width="12.5703125" customWidth="1"/>
    <col min="8" max="8" width="14" customWidth="1"/>
    <col min="9" max="9" width="13" customWidth="1"/>
    <col min="11" max="11" width="15" customWidth="1"/>
    <col min="12" max="12" width="12.85546875" customWidth="1"/>
    <col min="13" max="13" width="14.28515625" customWidth="1"/>
    <col min="14" max="14" width="14.42578125" customWidth="1"/>
    <col min="16" max="16" width="15.140625" customWidth="1"/>
    <col min="17" max="17" width="13.85546875" customWidth="1"/>
    <col min="18" max="18" width="10.5703125" customWidth="1"/>
  </cols>
  <sheetData>
    <row r="2" spans="1:18" ht="16.5" thickBot="1" x14ac:dyDescent="0.3">
      <c r="A2" s="109" t="s">
        <v>14</v>
      </c>
      <c r="B2" s="109"/>
      <c r="C2" s="109"/>
      <c r="D2" s="109"/>
      <c r="F2" s="109" t="s">
        <v>16</v>
      </c>
      <c r="G2" s="109"/>
      <c r="H2" s="109"/>
      <c r="I2" s="109"/>
      <c r="K2" s="109" t="s">
        <v>18</v>
      </c>
      <c r="L2" s="109"/>
      <c r="M2" s="109"/>
      <c r="N2" s="109"/>
      <c r="P2" s="52" t="s">
        <v>19</v>
      </c>
      <c r="Q2" s="52"/>
      <c r="R2" s="52"/>
    </row>
    <row r="3" spans="1:18" ht="15.75" thickBot="1" x14ac:dyDescent="0.3">
      <c r="A3" s="89" t="s">
        <v>0</v>
      </c>
      <c r="B3" s="94" t="s">
        <v>10</v>
      </c>
      <c r="C3" s="95"/>
      <c r="D3" s="96"/>
      <c r="F3" s="89" t="s">
        <v>0</v>
      </c>
      <c r="G3" s="94" t="s">
        <v>9</v>
      </c>
      <c r="H3" s="95"/>
      <c r="I3" s="96"/>
      <c r="K3" s="89" t="s">
        <v>0</v>
      </c>
      <c r="L3" s="91" t="s">
        <v>12</v>
      </c>
      <c r="M3" s="91"/>
      <c r="N3" s="92"/>
      <c r="P3" s="98" t="s">
        <v>8</v>
      </c>
      <c r="Q3" s="87" t="s">
        <v>11</v>
      </c>
    </row>
    <row r="4" spans="1:18" ht="15.75" thickBot="1" x14ac:dyDescent="0.3">
      <c r="A4" s="97"/>
      <c r="B4" s="30" t="s">
        <v>1</v>
      </c>
      <c r="C4" s="31" t="s">
        <v>2</v>
      </c>
      <c r="D4" s="32" t="s">
        <v>3</v>
      </c>
      <c r="F4" s="93"/>
      <c r="G4" s="17" t="s">
        <v>1</v>
      </c>
      <c r="H4" s="4" t="s">
        <v>2</v>
      </c>
      <c r="I4" s="5" t="s">
        <v>3</v>
      </c>
      <c r="K4" s="90"/>
      <c r="L4" s="17" t="s">
        <v>1</v>
      </c>
      <c r="M4" s="4" t="s">
        <v>2</v>
      </c>
      <c r="N4" s="5" t="s">
        <v>3</v>
      </c>
      <c r="P4" s="99"/>
      <c r="Q4" s="88"/>
    </row>
    <row r="5" spans="1:18" ht="15.75" x14ac:dyDescent="0.25">
      <c r="A5" s="33">
        <v>43983</v>
      </c>
      <c r="B5" s="38">
        <v>10711.89</v>
      </c>
      <c r="C5" s="39">
        <v>10923.98</v>
      </c>
      <c r="D5" s="40">
        <v>10817.94</v>
      </c>
      <c r="F5" s="23">
        <v>43983</v>
      </c>
      <c r="G5" s="29">
        <v>9622.0499999999993</v>
      </c>
      <c r="H5" s="6">
        <v>9816.44</v>
      </c>
      <c r="I5" s="9">
        <v>9719.25</v>
      </c>
      <c r="K5" s="23">
        <v>43983</v>
      </c>
      <c r="L5" s="28">
        <v>11935.19</v>
      </c>
      <c r="M5" s="14">
        <v>12180.24</v>
      </c>
      <c r="N5" s="27">
        <v>12057.71</v>
      </c>
      <c r="P5" s="23">
        <v>43983</v>
      </c>
      <c r="Q5" s="19">
        <v>13334.13</v>
      </c>
    </row>
    <row r="6" spans="1:18" ht="15.75" x14ac:dyDescent="0.25">
      <c r="A6" s="20">
        <v>43984</v>
      </c>
      <c r="B6" s="44">
        <v>10739.8</v>
      </c>
      <c r="C6" s="13">
        <v>10950.72</v>
      </c>
      <c r="D6" s="47">
        <v>10845.26</v>
      </c>
      <c r="F6" s="23">
        <v>43984</v>
      </c>
      <c r="G6" s="29">
        <v>9622.0499999999993</v>
      </c>
      <c r="H6" s="6">
        <v>9816.44</v>
      </c>
      <c r="I6" s="9">
        <v>9719.25</v>
      </c>
      <c r="K6" s="23">
        <v>43984</v>
      </c>
      <c r="L6" s="44">
        <v>12065.09</v>
      </c>
      <c r="M6" s="13">
        <v>12310.8</v>
      </c>
      <c r="N6" s="47">
        <v>12187.94</v>
      </c>
      <c r="P6" s="23">
        <v>43984</v>
      </c>
      <c r="Q6" s="43">
        <v>13326.82</v>
      </c>
    </row>
    <row r="7" spans="1:18" ht="15.75" x14ac:dyDescent="0.25">
      <c r="A7" s="20">
        <v>43985</v>
      </c>
      <c r="B7" s="35">
        <v>10784.62</v>
      </c>
      <c r="C7" s="1">
        <v>11000.43</v>
      </c>
      <c r="D7" s="10">
        <v>10892.52</v>
      </c>
      <c r="F7" s="23">
        <v>43985</v>
      </c>
      <c r="G7" s="29">
        <v>9622.0499999999993</v>
      </c>
      <c r="H7" s="6">
        <v>9816.44</v>
      </c>
      <c r="I7" s="9">
        <v>9719.25</v>
      </c>
      <c r="K7" s="23">
        <v>43985</v>
      </c>
      <c r="L7" s="21">
        <v>12103.58</v>
      </c>
      <c r="M7" s="12">
        <v>12349.08</v>
      </c>
      <c r="N7" s="24">
        <v>12226.33</v>
      </c>
      <c r="P7" s="23">
        <v>43985</v>
      </c>
      <c r="Q7" s="43">
        <v>13372.66</v>
      </c>
    </row>
    <row r="8" spans="1:18" ht="15.75" x14ac:dyDescent="0.25">
      <c r="A8" s="20">
        <v>43986</v>
      </c>
      <c r="B8" s="35">
        <v>10813.23</v>
      </c>
      <c r="C8" s="1">
        <v>11029.28</v>
      </c>
      <c r="D8" s="10">
        <v>10921.26</v>
      </c>
      <c r="F8" s="23">
        <v>43986</v>
      </c>
      <c r="G8" s="29">
        <v>9658.07</v>
      </c>
      <c r="H8" s="6">
        <v>9853.18</v>
      </c>
      <c r="I8" s="9">
        <v>9755.6299999999992</v>
      </c>
      <c r="K8" s="23">
        <v>43986</v>
      </c>
      <c r="L8" s="21">
        <v>12078.38</v>
      </c>
      <c r="M8" s="12">
        <v>12326.33</v>
      </c>
      <c r="N8" s="24">
        <v>12202.36</v>
      </c>
      <c r="P8" s="23">
        <v>43986</v>
      </c>
      <c r="Q8" s="43">
        <v>13426.41</v>
      </c>
    </row>
    <row r="9" spans="1:18" ht="15.75" x14ac:dyDescent="0.25">
      <c r="A9" s="20">
        <v>43987</v>
      </c>
      <c r="B9" s="35">
        <v>10960.54</v>
      </c>
      <c r="C9" s="1">
        <v>11179.72</v>
      </c>
      <c r="D9" s="10">
        <v>11070.13</v>
      </c>
      <c r="F9" s="23">
        <v>43987</v>
      </c>
      <c r="G9" s="29">
        <v>9658.07</v>
      </c>
      <c r="H9" s="6">
        <v>9853.18</v>
      </c>
      <c r="I9" s="9">
        <v>9755.6299999999992</v>
      </c>
      <c r="K9" s="23">
        <v>43987</v>
      </c>
      <c r="L9" s="22">
        <v>12215.53</v>
      </c>
      <c r="M9" s="12">
        <v>12464.27</v>
      </c>
      <c r="N9" s="24">
        <v>12339.9</v>
      </c>
      <c r="P9" s="23">
        <v>43987</v>
      </c>
      <c r="Q9" s="43">
        <v>13419.02</v>
      </c>
    </row>
    <row r="10" spans="1:18" ht="15.75" x14ac:dyDescent="0.25">
      <c r="A10" s="20">
        <v>43990</v>
      </c>
      <c r="B10" s="35">
        <v>10912.24</v>
      </c>
      <c r="C10" s="1">
        <v>11130.25</v>
      </c>
      <c r="D10" s="10">
        <v>11021.25</v>
      </c>
      <c r="F10" s="23">
        <v>43990</v>
      </c>
      <c r="G10" s="29">
        <v>9658.07</v>
      </c>
      <c r="H10" s="6">
        <v>9853.18</v>
      </c>
      <c r="I10" s="9">
        <v>9755.6299999999992</v>
      </c>
      <c r="K10" s="23">
        <v>43990</v>
      </c>
      <c r="L10" s="22">
        <v>12243.54</v>
      </c>
      <c r="M10" s="12">
        <v>12494.82</v>
      </c>
      <c r="N10" s="24">
        <v>12369.18</v>
      </c>
      <c r="P10" s="23">
        <v>43990</v>
      </c>
      <c r="Q10" s="43">
        <v>13478.35</v>
      </c>
    </row>
    <row r="11" spans="1:18" ht="15.75" x14ac:dyDescent="0.25">
      <c r="A11" s="20">
        <v>43991</v>
      </c>
      <c r="B11" s="35">
        <v>10880.93</v>
      </c>
      <c r="C11" s="1">
        <v>11099.31</v>
      </c>
      <c r="D11" s="10">
        <v>10990.12</v>
      </c>
      <c r="F11" s="23">
        <v>43991</v>
      </c>
      <c r="G11" s="29">
        <v>9658.07</v>
      </c>
      <c r="H11" s="6">
        <v>9853.18</v>
      </c>
      <c r="I11" s="9">
        <v>9755.6299999999992</v>
      </c>
      <c r="K11" s="23">
        <v>43991</v>
      </c>
      <c r="L11" s="21">
        <v>12211.66</v>
      </c>
      <c r="M11" s="12">
        <v>12462.3</v>
      </c>
      <c r="N11" s="24">
        <v>12336.98</v>
      </c>
      <c r="P11" s="23">
        <v>43991</v>
      </c>
      <c r="Q11" s="43">
        <v>13459.75</v>
      </c>
    </row>
    <row r="12" spans="1:18" ht="15.75" x14ac:dyDescent="0.25">
      <c r="A12" s="20">
        <v>43992</v>
      </c>
      <c r="B12" s="35">
        <v>10985.71</v>
      </c>
      <c r="C12" s="1">
        <v>11206.52</v>
      </c>
      <c r="D12" s="10">
        <v>11096.12</v>
      </c>
      <c r="F12" s="23">
        <v>43992</v>
      </c>
      <c r="G12" s="29">
        <v>9658.07</v>
      </c>
      <c r="H12" s="6">
        <v>9853.18</v>
      </c>
      <c r="I12" s="9">
        <v>9755.6299999999992</v>
      </c>
      <c r="K12" s="23">
        <v>43992</v>
      </c>
      <c r="L12" s="21">
        <v>12339.15</v>
      </c>
      <c r="M12" s="12">
        <v>12589.41</v>
      </c>
      <c r="N12" s="24">
        <v>12464.28</v>
      </c>
      <c r="P12" s="23">
        <v>43992</v>
      </c>
      <c r="Q12" s="43">
        <v>13474.63</v>
      </c>
    </row>
    <row r="13" spans="1:18" ht="15.75" x14ac:dyDescent="0.25">
      <c r="A13" s="20">
        <v>43993</v>
      </c>
      <c r="B13" s="35">
        <v>10980.87</v>
      </c>
      <c r="C13" s="1">
        <v>11199.08</v>
      </c>
      <c r="D13" s="10">
        <v>11089.97</v>
      </c>
      <c r="F13" s="23">
        <v>43993</v>
      </c>
      <c r="G13" s="29">
        <f t="shared" ref="G13:G17" si="0">9642.01</f>
        <v>9642.01</v>
      </c>
      <c r="H13" s="6">
        <f t="shared" ref="H13:H17" si="1">9836.8</f>
        <v>9836.7999999999993</v>
      </c>
      <c r="I13" s="9">
        <f t="shared" ref="I13:I17" si="2">9739.41</f>
        <v>9739.41</v>
      </c>
      <c r="K13" s="23">
        <v>43993</v>
      </c>
      <c r="L13" s="22">
        <v>12233.78</v>
      </c>
      <c r="M13" s="13">
        <v>12485.85</v>
      </c>
      <c r="N13" s="25">
        <v>12359.82</v>
      </c>
      <c r="P13" s="23">
        <v>43993</v>
      </c>
      <c r="Q13" s="43">
        <v>13506.32</v>
      </c>
    </row>
    <row r="14" spans="1:18" ht="15.75" x14ac:dyDescent="0.25">
      <c r="A14" s="20">
        <v>43994</v>
      </c>
      <c r="B14" s="35">
        <v>10916.77</v>
      </c>
      <c r="C14" s="1">
        <v>11133.97</v>
      </c>
      <c r="D14" s="10">
        <v>11025.37</v>
      </c>
      <c r="F14" s="23">
        <v>43994</v>
      </c>
      <c r="G14" s="29">
        <f t="shared" si="0"/>
        <v>9642.01</v>
      </c>
      <c r="H14" s="6">
        <f t="shared" si="1"/>
        <v>9836.7999999999993</v>
      </c>
      <c r="I14" s="9">
        <f t="shared" si="2"/>
        <v>9739.41</v>
      </c>
      <c r="K14" s="23">
        <v>43994</v>
      </c>
      <c r="L14" s="22">
        <v>12171.11</v>
      </c>
      <c r="M14" s="13">
        <v>12419.94</v>
      </c>
      <c r="N14" s="25">
        <v>12295.53</v>
      </c>
      <c r="P14" s="23">
        <v>43994</v>
      </c>
      <c r="Q14" s="43">
        <v>13504.45</v>
      </c>
    </row>
    <row r="15" spans="1:18" ht="15.75" x14ac:dyDescent="0.25">
      <c r="A15" s="20">
        <v>43997</v>
      </c>
      <c r="B15" s="35">
        <v>10852.46</v>
      </c>
      <c r="C15" s="1">
        <v>11070.26</v>
      </c>
      <c r="D15" s="10">
        <v>10961.36</v>
      </c>
      <c r="F15" s="23">
        <v>43997</v>
      </c>
      <c r="G15" s="29">
        <f t="shared" si="0"/>
        <v>9642.01</v>
      </c>
      <c r="H15" s="6">
        <f t="shared" si="1"/>
        <v>9836.7999999999993</v>
      </c>
      <c r="I15" s="9">
        <f t="shared" si="2"/>
        <v>9739.41</v>
      </c>
      <c r="K15" s="23">
        <v>43997</v>
      </c>
      <c r="L15" s="22">
        <v>12085.3</v>
      </c>
      <c r="M15" s="13">
        <v>12333.38</v>
      </c>
      <c r="N15" s="25">
        <v>12209.34</v>
      </c>
      <c r="P15" s="23">
        <v>43997</v>
      </c>
      <c r="Q15" s="43">
        <v>13465.24</v>
      </c>
    </row>
    <row r="16" spans="1:18" ht="15.75" x14ac:dyDescent="0.25">
      <c r="A16" s="20">
        <v>43998</v>
      </c>
      <c r="B16" s="35">
        <v>10929.74</v>
      </c>
      <c r="C16" s="1">
        <v>11147.32</v>
      </c>
      <c r="D16" s="10">
        <v>11038.53</v>
      </c>
      <c r="F16" s="23">
        <v>43998</v>
      </c>
      <c r="G16" s="29">
        <f t="shared" si="0"/>
        <v>9642.01</v>
      </c>
      <c r="H16" s="6">
        <f t="shared" si="1"/>
        <v>9836.7999999999993</v>
      </c>
      <c r="I16" s="9">
        <f t="shared" si="2"/>
        <v>9739.41</v>
      </c>
      <c r="K16" s="23">
        <v>43998</v>
      </c>
      <c r="L16" s="22">
        <v>12185.57</v>
      </c>
      <c r="M16" s="13">
        <v>12433.72</v>
      </c>
      <c r="N16" s="25">
        <v>12309.64</v>
      </c>
      <c r="P16" s="23">
        <v>43998</v>
      </c>
      <c r="Q16" s="43">
        <v>13433.67</v>
      </c>
    </row>
    <row r="17" spans="1:17" ht="15.75" x14ac:dyDescent="0.25">
      <c r="A17" s="20">
        <v>43999</v>
      </c>
      <c r="B17" s="35">
        <v>10862.07</v>
      </c>
      <c r="C17" s="1">
        <v>11076.32</v>
      </c>
      <c r="D17" s="10">
        <v>10969.19</v>
      </c>
      <c r="F17" s="23">
        <v>43999</v>
      </c>
      <c r="G17" s="29">
        <f t="shared" si="0"/>
        <v>9642.01</v>
      </c>
      <c r="H17" s="6">
        <f t="shared" si="1"/>
        <v>9836.7999999999993</v>
      </c>
      <c r="I17" s="9">
        <f t="shared" si="2"/>
        <v>9739.41</v>
      </c>
      <c r="K17" s="23">
        <v>43999</v>
      </c>
      <c r="L17" s="22">
        <v>12112.29</v>
      </c>
      <c r="M17" s="13">
        <v>12358.96</v>
      </c>
      <c r="N17" s="25">
        <v>12235.62</v>
      </c>
      <c r="P17" s="23">
        <v>43999</v>
      </c>
      <c r="Q17" s="43">
        <v>13476.42</v>
      </c>
    </row>
    <row r="18" spans="1:17" ht="15.75" x14ac:dyDescent="0.25">
      <c r="A18" s="20">
        <v>44000</v>
      </c>
      <c r="B18" s="35">
        <v>10842.81</v>
      </c>
      <c r="C18" s="1">
        <v>11057.46</v>
      </c>
      <c r="D18" s="10">
        <v>10950.13</v>
      </c>
      <c r="F18" s="23">
        <v>44000</v>
      </c>
      <c r="G18" s="29">
        <f t="shared" ref="G18:G22" si="3">9649.4</f>
        <v>9649.4</v>
      </c>
      <c r="H18" s="6">
        <f t="shared" ref="H18:H22" si="4">9844.34</f>
        <v>9844.34</v>
      </c>
      <c r="I18" s="9">
        <f t="shared" ref="I18:I22" si="5">9746.87</f>
        <v>9746.8700000000008</v>
      </c>
      <c r="K18" s="23">
        <v>44000</v>
      </c>
      <c r="L18" s="22">
        <v>12089.73</v>
      </c>
      <c r="M18" s="13">
        <v>12337.91</v>
      </c>
      <c r="N18" s="25">
        <v>12213.82</v>
      </c>
      <c r="P18" s="23">
        <v>44000</v>
      </c>
      <c r="Q18" s="43">
        <v>13449.52</v>
      </c>
    </row>
    <row r="19" spans="1:17" ht="15.75" x14ac:dyDescent="0.25">
      <c r="A19" s="20">
        <v>44001</v>
      </c>
      <c r="B19" s="35">
        <v>10806.91</v>
      </c>
      <c r="C19" s="1">
        <v>11023.92</v>
      </c>
      <c r="D19" s="10">
        <v>10915.41</v>
      </c>
      <c r="F19" s="23">
        <v>44001</v>
      </c>
      <c r="G19" s="29">
        <f t="shared" si="3"/>
        <v>9649.4</v>
      </c>
      <c r="H19" s="6">
        <f t="shared" si="4"/>
        <v>9844.34</v>
      </c>
      <c r="I19" s="9">
        <f t="shared" si="5"/>
        <v>9746.8700000000008</v>
      </c>
      <c r="K19" s="23">
        <v>44001</v>
      </c>
      <c r="L19" s="22">
        <v>11972.98</v>
      </c>
      <c r="M19" s="13">
        <v>12217.81</v>
      </c>
      <c r="N19" s="25">
        <v>12095.39</v>
      </c>
      <c r="P19" s="23">
        <v>44001</v>
      </c>
      <c r="Q19" s="43">
        <v>13455.09</v>
      </c>
    </row>
    <row r="20" spans="1:17" ht="15.75" x14ac:dyDescent="0.25">
      <c r="A20" s="20">
        <v>44004</v>
      </c>
      <c r="B20" s="35">
        <v>10818.13</v>
      </c>
      <c r="C20" s="1">
        <v>11036.25</v>
      </c>
      <c r="D20" s="10">
        <v>10927.19</v>
      </c>
      <c r="F20" s="23">
        <v>44004</v>
      </c>
      <c r="G20" s="29">
        <f t="shared" si="3"/>
        <v>9649.4</v>
      </c>
      <c r="H20" s="6">
        <f t="shared" si="4"/>
        <v>9844.34</v>
      </c>
      <c r="I20" s="9">
        <f t="shared" si="5"/>
        <v>9746.8700000000008</v>
      </c>
      <c r="K20" s="23">
        <v>44004</v>
      </c>
      <c r="L20" s="22">
        <v>11986.48</v>
      </c>
      <c r="M20" s="13">
        <v>12232.58</v>
      </c>
      <c r="N20" s="25">
        <v>12109.53</v>
      </c>
      <c r="P20" s="23">
        <v>44004</v>
      </c>
      <c r="Q20" s="43">
        <v>13425.44</v>
      </c>
    </row>
    <row r="21" spans="1:17" ht="15.75" x14ac:dyDescent="0.25">
      <c r="A21" s="20">
        <v>44005</v>
      </c>
      <c r="B21" s="35">
        <v>10893.81</v>
      </c>
      <c r="C21" s="1">
        <v>11111.65</v>
      </c>
      <c r="D21" s="10">
        <v>11002.73</v>
      </c>
      <c r="F21" s="23">
        <v>44005</v>
      </c>
      <c r="G21" s="29">
        <f t="shared" si="3"/>
        <v>9649.4</v>
      </c>
      <c r="H21" s="6">
        <f t="shared" si="4"/>
        <v>9844.34</v>
      </c>
      <c r="I21" s="9">
        <f t="shared" si="5"/>
        <v>9746.8700000000008</v>
      </c>
      <c r="K21" s="23">
        <v>44005</v>
      </c>
      <c r="L21" s="22">
        <v>12062.71</v>
      </c>
      <c r="M21" s="13">
        <v>12308.38</v>
      </c>
      <c r="N21" s="25">
        <v>12185.55</v>
      </c>
      <c r="P21" s="23">
        <v>44005</v>
      </c>
      <c r="Q21" s="43">
        <v>13430.99</v>
      </c>
    </row>
    <row r="22" spans="1:17" ht="15.75" x14ac:dyDescent="0.25">
      <c r="A22" s="20">
        <v>44006</v>
      </c>
      <c r="B22" s="35">
        <v>10900.01</v>
      </c>
      <c r="C22" s="1">
        <v>11119.63</v>
      </c>
      <c r="D22" s="10">
        <v>11009.82</v>
      </c>
      <c r="F22" s="23">
        <v>44006</v>
      </c>
      <c r="G22" s="29">
        <f t="shared" si="3"/>
        <v>9649.4</v>
      </c>
      <c r="H22" s="6">
        <f t="shared" si="4"/>
        <v>9844.34</v>
      </c>
      <c r="I22" s="9">
        <f t="shared" si="5"/>
        <v>9746.8700000000008</v>
      </c>
      <c r="K22" s="23">
        <v>44006</v>
      </c>
      <c r="L22" s="22">
        <v>12043.42</v>
      </c>
      <c r="M22" s="13">
        <v>12291.64</v>
      </c>
      <c r="N22" s="25">
        <v>12167.53</v>
      </c>
      <c r="P22" s="23">
        <v>44006</v>
      </c>
      <c r="Q22" s="43">
        <v>13466.25</v>
      </c>
    </row>
    <row r="23" spans="1:17" ht="15.75" x14ac:dyDescent="0.25">
      <c r="A23" s="20">
        <v>44007</v>
      </c>
      <c r="B23" s="35">
        <v>10846.82</v>
      </c>
      <c r="C23" s="1">
        <v>11061.51</v>
      </c>
      <c r="D23" s="10">
        <v>10954.17</v>
      </c>
      <c r="F23" s="23">
        <v>44007</v>
      </c>
      <c r="G23" s="29">
        <v>9644.0400000000009</v>
      </c>
      <c r="H23" s="6">
        <v>9838.8700000000008</v>
      </c>
      <c r="I23" s="9">
        <v>9741.4500000000007</v>
      </c>
      <c r="K23" s="23">
        <v>44007</v>
      </c>
      <c r="L23" s="22">
        <v>12010.69</v>
      </c>
      <c r="M23" s="13">
        <v>12257.26</v>
      </c>
      <c r="N23" s="25">
        <v>12133.98</v>
      </c>
      <c r="P23" s="23">
        <v>44007</v>
      </c>
      <c r="Q23" s="43">
        <v>13475.52</v>
      </c>
    </row>
    <row r="24" spans="1:17" ht="15.75" x14ac:dyDescent="0.25">
      <c r="A24" s="20">
        <v>44008</v>
      </c>
      <c r="B24" s="35">
        <v>10828.49</v>
      </c>
      <c r="C24" s="1">
        <v>11044.81</v>
      </c>
      <c r="D24" s="10">
        <v>10936.65</v>
      </c>
      <c r="F24" s="23">
        <v>44008</v>
      </c>
      <c r="G24" s="29">
        <v>9644.0400000000009</v>
      </c>
      <c r="H24" s="6">
        <v>9838.8700000000008</v>
      </c>
      <c r="I24" s="9">
        <v>9741.4500000000007</v>
      </c>
      <c r="K24" s="23">
        <v>44008</v>
      </c>
      <c r="L24" s="22">
        <v>11964.4</v>
      </c>
      <c r="M24" s="13">
        <v>12210.04</v>
      </c>
      <c r="N24" s="25">
        <v>12087.22</v>
      </c>
      <c r="P24" s="23">
        <v>44008</v>
      </c>
      <c r="Q24" s="43">
        <v>13417.98</v>
      </c>
    </row>
    <row r="25" spans="1:17" ht="15.75" x14ac:dyDescent="0.25">
      <c r="A25" s="20">
        <v>44011</v>
      </c>
      <c r="B25" s="35">
        <v>10891.05</v>
      </c>
      <c r="C25" s="1">
        <v>11106.54</v>
      </c>
      <c r="D25" s="10">
        <v>10998.8</v>
      </c>
      <c r="F25" s="23">
        <v>44011</v>
      </c>
      <c r="G25" s="29">
        <v>9644.0400000000009</v>
      </c>
      <c r="H25" s="6">
        <v>9838.8700000000008</v>
      </c>
      <c r="I25" s="9">
        <v>9741.4500000000007</v>
      </c>
      <c r="K25" s="23">
        <v>44011</v>
      </c>
      <c r="L25" s="22">
        <v>11893.03</v>
      </c>
      <c r="M25" s="13">
        <v>12137.23</v>
      </c>
      <c r="N25" s="25">
        <v>12015.13</v>
      </c>
      <c r="P25" s="23">
        <v>44011</v>
      </c>
      <c r="Q25" s="43">
        <v>13427.22</v>
      </c>
    </row>
    <row r="26" spans="1:17" ht="15.75" x14ac:dyDescent="0.25">
      <c r="A26" s="20">
        <v>44012</v>
      </c>
      <c r="B26" s="35">
        <v>10813.28</v>
      </c>
      <c r="C26" s="1">
        <v>11030.62</v>
      </c>
      <c r="D26" s="10">
        <v>10921.95</v>
      </c>
      <c r="F26" s="23">
        <v>44012</v>
      </c>
      <c r="G26" s="29">
        <v>9644.0400000000009</v>
      </c>
      <c r="H26" s="6">
        <v>9838.8700000000008</v>
      </c>
      <c r="I26" s="9">
        <v>9741.4500000000007</v>
      </c>
      <c r="K26" s="23">
        <v>44012</v>
      </c>
      <c r="L26" s="22">
        <v>11826.49</v>
      </c>
      <c r="M26" s="13">
        <v>12066.39</v>
      </c>
      <c r="N26" s="25">
        <v>11946.44</v>
      </c>
      <c r="P26" s="23">
        <v>44012</v>
      </c>
      <c r="Q26" s="43">
        <v>13441.12</v>
      </c>
    </row>
    <row r="27" spans="1:17" ht="16.5" thickBot="1" x14ac:dyDescent="0.3">
      <c r="A27" s="20"/>
      <c r="B27" s="35"/>
      <c r="C27" s="1"/>
      <c r="D27" s="10"/>
      <c r="F27" s="23"/>
      <c r="G27" s="29"/>
      <c r="H27" s="6"/>
      <c r="I27" s="9"/>
      <c r="K27" s="20"/>
      <c r="L27" s="22"/>
      <c r="M27" s="13"/>
      <c r="N27" s="25"/>
      <c r="P27" s="23"/>
      <c r="Q27" s="43"/>
    </row>
    <row r="28" spans="1:17" ht="16.5" thickBot="1" x14ac:dyDescent="0.3">
      <c r="A28" s="20"/>
      <c r="B28" s="35"/>
      <c r="C28" s="1"/>
      <c r="D28" s="10"/>
      <c r="F28" s="23"/>
      <c r="G28" s="29"/>
      <c r="H28" s="6"/>
      <c r="I28" s="9"/>
      <c r="K28" s="20"/>
      <c r="L28" s="22"/>
      <c r="M28" s="13"/>
      <c r="N28" s="25"/>
      <c r="P28" s="18" t="s">
        <v>7</v>
      </c>
      <c r="Q28" s="36">
        <f>AVERAGE(Q5:Q26)</f>
        <v>13439.40909090909</v>
      </c>
    </row>
    <row r="29" spans="1:17" ht="16.5" thickBot="1" x14ac:dyDescent="0.3">
      <c r="A29" s="18" t="s">
        <v>7</v>
      </c>
      <c r="B29" s="34">
        <f>AVERAGE(B5:B28)</f>
        <v>10862.371818181819</v>
      </c>
      <c r="C29" s="4">
        <f>AVERAGE(C5:C28)</f>
        <v>11079.070454545456</v>
      </c>
      <c r="D29" s="5">
        <f>AVERAGE(D5:D28)</f>
        <v>10970.721363636365</v>
      </c>
      <c r="F29" s="17" t="s">
        <v>7</v>
      </c>
      <c r="G29" s="17">
        <f>AVERAGE(G5:G26)</f>
        <v>9644.9868181818183</v>
      </c>
      <c r="H29" s="4">
        <f>AVERAGE(H5:H26)</f>
        <v>9839.8363636363629</v>
      </c>
      <c r="I29" s="5">
        <f>AVERAGE(I5:I26)</f>
        <v>9742.4136363636371</v>
      </c>
      <c r="K29" s="26" t="s">
        <v>7</v>
      </c>
      <c r="L29" s="17">
        <f>AVERAGE(L5:L26)</f>
        <v>12083.186363636365</v>
      </c>
      <c r="M29" s="4">
        <f>AVERAGE(M5:M26)</f>
        <v>12330.379090909091</v>
      </c>
      <c r="N29" s="5">
        <f>AVERAGE(N5:N26)</f>
        <v>12206.782727272728</v>
      </c>
      <c r="P29" s="51"/>
      <c r="Q29" s="48"/>
    </row>
    <row r="30" spans="1:17" ht="15.75" x14ac:dyDescent="0.25">
      <c r="A30" s="7"/>
      <c r="B30" s="8"/>
      <c r="C30" s="8"/>
      <c r="D30" s="8"/>
      <c r="F30" s="8"/>
      <c r="G30" s="8"/>
      <c r="H30" s="8"/>
      <c r="I30" s="8"/>
      <c r="K30" s="49"/>
      <c r="L30" s="50"/>
      <c r="M30" s="50"/>
      <c r="N30" s="50"/>
    </row>
    <row r="31" spans="1:17" x14ac:dyDescent="0.25">
      <c r="A31" s="3" t="s">
        <v>4</v>
      </c>
      <c r="B31" s="48"/>
      <c r="C31" s="48"/>
      <c r="D31" s="48"/>
      <c r="F31" s="3" t="s">
        <v>17</v>
      </c>
      <c r="G31" s="2"/>
      <c r="H31" s="2"/>
      <c r="I31" s="2"/>
      <c r="K31" s="3" t="s">
        <v>17</v>
      </c>
      <c r="L31" s="2"/>
      <c r="M31" s="2"/>
      <c r="N31" s="2"/>
      <c r="P31" s="3" t="s">
        <v>17</v>
      </c>
    </row>
    <row r="32" spans="1:17" x14ac:dyDescent="0.25">
      <c r="A32" s="3" t="s">
        <v>5</v>
      </c>
      <c r="B32" s="2"/>
      <c r="C32" s="2"/>
      <c r="D32" s="2"/>
      <c r="F32" s="3" t="s">
        <v>5</v>
      </c>
      <c r="G32" s="2"/>
      <c r="H32" s="2"/>
      <c r="I32" s="2"/>
      <c r="K32" s="3" t="s">
        <v>5</v>
      </c>
      <c r="L32" s="2"/>
      <c r="M32" s="2"/>
      <c r="N32" s="2"/>
      <c r="P32" s="3" t="s">
        <v>5</v>
      </c>
    </row>
    <row r="33" spans="1:16" x14ac:dyDescent="0.25">
      <c r="A33" s="3" t="s">
        <v>15</v>
      </c>
      <c r="B33" s="2"/>
      <c r="C33" s="2"/>
      <c r="D33" s="2"/>
      <c r="F33" s="3" t="s">
        <v>15</v>
      </c>
      <c r="G33" s="2"/>
      <c r="H33" s="2"/>
      <c r="I33" s="2"/>
      <c r="K33" s="3" t="s">
        <v>15</v>
      </c>
      <c r="L33" s="2"/>
      <c r="M33" s="2"/>
      <c r="N33" s="2"/>
      <c r="P33" s="3" t="s">
        <v>15</v>
      </c>
    </row>
  </sheetData>
  <sheetProtection password="CDD8" sheet="1" objects="1" scenarios="1"/>
  <mergeCells count="11">
    <mergeCell ref="K2:N2"/>
    <mergeCell ref="K3:K4"/>
    <mergeCell ref="L3:N3"/>
    <mergeCell ref="P3:P4"/>
    <mergeCell ref="Q3:Q4"/>
    <mergeCell ref="A2:D2"/>
    <mergeCell ref="A3:A4"/>
    <mergeCell ref="B3:D3"/>
    <mergeCell ref="F2:I2"/>
    <mergeCell ref="F3:F4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A17" workbookViewId="0">
      <selection activeCell="H21" sqref="H21"/>
    </sheetView>
  </sheetViews>
  <sheetFormatPr defaultRowHeight="15" x14ac:dyDescent="0.25"/>
  <cols>
    <col min="1" max="1" width="12" customWidth="1"/>
    <col min="2" max="4" width="11.28515625" customWidth="1"/>
    <col min="6" max="9" width="12" customWidth="1"/>
    <col min="11" max="14" width="12.7109375" customWidth="1"/>
  </cols>
  <sheetData>
    <row r="2" spans="1:14" ht="16.5" thickBot="1" x14ac:dyDescent="0.3">
      <c r="A2" s="109" t="s">
        <v>20</v>
      </c>
      <c r="B2" s="109"/>
      <c r="C2" s="109"/>
      <c r="D2" s="109"/>
      <c r="F2" s="109" t="s">
        <v>20</v>
      </c>
      <c r="G2" s="109"/>
      <c r="H2" s="109"/>
      <c r="I2" s="109"/>
      <c r="K2" s="109" t="s">
        <v>20</v>
      </c>
      <c r="L2" s="109"/>
      <c r="M2" s="109"/>
      <c r="N2" s="109"/>
    </row>
    <row r="3" spans="1:14" ht="15.75" customHeight="1" thickBot="1" x14ac:dyDescent="0.3">
      <c r="A3" s="89" t="s">
        <v>0</v>
      </c>
      <c r="B3" s="94" t="s">
        <v>9</v>
      </c>
      <c r="C3" s="95"/>
      <c r="D3" s="96"/>
      <c r="F3" s="89" t="s">
        <v>0</v>
      </c>
      <c r="G3" s="94" t="s">
        <v>10</v>
      </c>
      <c r="H3" s="95"/>
      <c r="I3" s="96"/>
      <c r="K3" s="89" t="s">
        <v>0</v>
      </c>
      <c r="L3" s="91" t="s">
        <v>12</v>
      </c>
      <c r="M3" s="91"/>
      <c r="N3" s="92"/>
    </row>
    <row r="4" spans="1:14" ht="15.75" thickBot="1" x14ac:dyDescent="0.3">
      <c r="A4" s="93"/>
      <c r="B4" s="17" t="s">
        <v>1</v>
      </c>
      <c r="C4" s="4" t="s">
        <v>2</v>
      </c>
      <c r="D4" s="5" t="s">
        <v>3</v>
      </c>
      <c r="F4" s="97"/>
      <c r="G4" s="30" t="s">
        <v>1</v>
      </c>
      <c r="H4" s="31" t="s">
        <v>2</v>
      </c>
      <c r="I4" s="32" t="s">
        <v>3</v>
      </c>
      <c r="K4" s="90"/>
      <c r="L4" s="17" t="s">
        <v>1</v>
      </c>
      <c r="M4" s="4" t="s">
        <v>2</v>
      </c>
      <c r="N4" s="5" t="s">
        <v>3</v>
      </c>
    </row>
    <row r="5" spans="1:14" ht="15.75" x14ac:dyDescent="0.25">
      <c r="A5" s="23">
        <v>44013</v>
      </c>
      <c r="B5" s="29">
        <v>9644.0400000000009</v>
      </c>
      <c r="C5" s="6">
        <v>9838.8700000000008</v>
      </c>
      <c r="D5" s="9">
        <v>9741.4500000000007</v>
      </c>
      <c r="F5" s="33">
        <v>44013</v>
      </c>
      <c r="G5" s="38">
        <v>10841.45</v>
      </c>
      <c r="H5" s="39">
        <v>11057.25</v>
      </c>
      <c r="I5" s="40">
        <v>10949.35</v>
      </c>
      <c r="K5" s="23">
        <v>44013</v>
      </c>
      <c r="L5" s="28">
        <v>11953.79</v>
      </c>
      <c r="M5" s="14">
        <v>12197.25</v>
      </c>
      <c r="N5" s="27">
        <v>12075.52</v>
      </c>
    </row>
    <row r="6" spans="1:14" ht="15.75" x14ac:dyDescent="0.25">
      <c r="A6" s="23">
        <v>44014</v>
      </c>
      <c r="B6" s="29">
        <v>9696.94</v>
      </c>
      <c r="C6" s="6">
        <v>9892.84</v>
      </c>
      <c r="D6" s="9">
        <v>9794.89</v>
      </c>
      <c r="F6" s="20">
        <v>44014</v>
      </c>
      <c r="G6" s="46">
        <v>10941.78</v>
      </c>
      <c r="H6" s="13">
        <v>11158.34</v>
      </c>
      <c r="I6" s="47">
        <v>11050.06</v>
      </c>
      <c r="K6" s="23">
        <v>44014</v>
      </c>
      <c r="L6" s="46">
        <v>12120.21</v>
      </c>
      <c r="M6" s="13">
        <v>12369.02</v>
      </c>
      <c r="N6" s="47">
        <v>12244.61</v>
      </c>
    </row>
    <row r="7" spans="1:14" ht="15.75" x14ac:dyDescent="0.25">
      <c r="A7" s="23">
        <v>44015</v>
      </c>
      <c r="B7" s="29">
        <v>9696.94</v>
      </c>
      <c r="C7" s="6">
        <v>9892.84</v>
      </c>
      <c r="D7" s="9">
        <v>9794.89</v>
      </c>
      <c r="F7" s="20">
        <v>44015</v>
      </c>
      <c r="G7" s="35">
        <v>10905.12</v>
      </c>
      <c r="H7" s="1">
        <v>11123.87</v>
      </c>
      <c r="I7" s="10">
        <v>11014.5</v>
      </c>
      <c r="K7" s="23">
        <v>44015</v>
      </c>
      <c r="L7" s="21">
        <v>12087.24</v>
      </c>
      <c r="M7" s="12">
        <v>12336.37</v>
      </c>
      <c r="N7" s="24">
        <v>12211.8</v>
      </c>
    </row>
    <row r="8" spans="1:14" ht="15.75" x14ac:dyDescent="0.25">
      <c r="A8" s="23">
        <v>44018</v>
      </c>
      <c r="B8" s="29">
        <v>9696.94</v>
      </c>
      <c r="C8" s="6">
        <v>9892.84</v>
      </c>
      <c r="D8" s="9">
        <v>9794.89</v>
      </c>
      <c r="F8" s="20">
        <v>44018</v>
      </c>
      <c r="G8" s="35">
        <v>10943.38</v>
      </c>
      <c r="H8" s="1">
        <v>11158.95</v>
      </c>
      <c r="I8" s="10">
        <v>11051.16</v>
      </c>
      <c r="K8" s="23">
        <v>44018</v>
      </c>
      <c r="L8" s="21">
        <v>12097.9</v>
      </c>
      <c r="M8" s="12">
        <v>12346.26</v>
      </c>
      <c r="N8" s="24">
        <v>12222.08</v>
      </c>
    </row>
    <row r="9" spans="1:14" ht="15.75" x14ac:dyDescent="0.25">
      <c r="A9" s="23">
        <v>44019</v>
      </c>
      <c r="B9" s="29">
        <v>9696.94</v>
      </c>
      <c r="C9" s="6">
        <v>9892.84</v>
      </c>
      <c r="D9" s="9">
        <v>9794.89</v>
      </c>
      <c r="F9" s="20">
        <v>44019</v>
      </c>
      <c r="G9" s="35">
        <v>10936.45</v>
      </c>
      <c r="H9" s="1">
        <v>11155.93</v>
      </c>
      <c r="I9" s="10">
        <v>11046.19</v>
      </c>
      <c r="K9" s="23">
        <v>44019</v>
      </c>
      <c r="L9" s="22">
        <v>12097.9</v>
      </c>
      <c r="M9" s="12">
        <v>12346.26</v>
      </c>
      <c r="N9" s="24">
        <v>12222.08</v>
      </c>
    </row>
    <row r="10" spans="1:14" ht="15.75" x14ac:dyDescent="0.25">
      <c r="A10" s="23">
        <v>44020</v>
      </c>
      <c r="B10" s="29">
        <v>9696.94</v>
      </c>
      <c r="C10" s="6">
        <v>9892.84</v>
      </c>
      <c r="D10" s="9">
        <v>9794.89</v>
      </c>
      <c r="F10" s="20">
        <v>44020</v>
      </c>
      <c r="G10" s="35">
        <v>10950.21</v>
      </c>
      <c r="H10" s="1">
        <v>11170.08</v>
      </c>
      <c r="I10" s="10">
        <v>11060.15</v>
      </c>
      <c r="K10" s="23">
        <v>44020</v>
      </c>
      <c r="L10" s="22">
        <v>12158.02</v>
      </c>
      <c r="M10" s="12">
        <v>12406.61</v>
      </c>
      <c r="N10" s="24">
        <v>12282.32</v>
      </c>
    </row>
    <row r="11" spans="1:14" ht="15.75" x14ac:dyDescent="0.25">
      <c r="A11" s="23">
        <v>44021</v>
      </c>
      <c r="B11" s="29">
        <v>9663.9699999999993</v>
      </c>
      <c r="C11" s="6">
        <v>9859.2000000000007</v>
      </c>
      <c r="D11" s="9">
        <v>9761.59</v>
      </c>
      <c r="F11" s="20">
        <v>44021</v>
      </c>
      <c r="G11" s="35">
        <v>10960.71</v>
      </c>
      <c r="H11" s="1">
        <v>11180.77</v>
      </c>
      <c r="I11" s="10">
        <v>11070.74</v>
      </c>
      <c r="K11" s="23">
        <v>44021</v>
      </c>
      <c r="L11" s="21">
        <v>12220.09</v>
      </c>
      <c r="M11" s="12">
        <v>12469.92</v>
      </c>
      <c r="N11" s="24">
        <v>12345</v>
      </c>
    </row>
    <row r="12" spans="1:14" ht="15.75" x14ac:dyDescent="0.25">
      <c r="A12" s="23">
        <v>44022</v>
      </c>
      <c r="B12" s="29">
        <v>9663.9699999999993</v>
      </c>
      <c r="C12" s="6">
        <v>9859.2000000000007</v>
      </c>
      <c r="D12" s="9">
        <v>9761.59</v>
      </c>
      <c r="F12" s="20">
        <v>44022</v>
      </c>
      <c r="G12" s="35">
        <v>10904.67</v>
      </c>
      <c r="H12" s="1">
        <v>11121.75</v>
      </c>
      <c r="I12" s="10">
        <v>11013.21</v>
      </c>
      <c r="K12" s="23">
        <v>44022</v>
      </c>
      <c r="L12" s="21">
        <v>12163.07</v>
      </c>
      <c r="M12" s="12">
        <v>12410.76</v>
      </c>
      <c r="N12" s="24">
        <v>12286.92</v>
      </c>
    </row>
    <row r="13" spans="1:14" ht="15.75" x14ac:dyDescent="0.25">
      <c r="A13" s="23">
        <v>44025</v>
      </c>
      <c r="B13" s="29">
        <v>9663.9699999999993</v>
      </c>
      <c r="C13" s="6">
        <v>9859.2000000000007</v>
      </c>
      <c r="D13" s="9">
        <v>9761.59</v>
      </c>
      <c r="F13" s="20">
        <v>44025</v>
      </c>
      <c r="G13" s="35">
        <v>10928.41</v>
      </c>
      <c r="H13" s="1">
        <v>11145.72</v>
      </c>
      <c r="I13" s="10">
        <v>11037.06</v>
      </c>
      <c r="K13" s="23">
        <v>44025</v>
      </c>
      <c r="L13" s="22">
        <v>12186.27</v>
      </c>
      <c r="M13" s="13">
        <v>12436.39</v>
      </c>
      <c r="N13" s="25">
        <v>12311.33</v>
      </c>
    </row>
    <row r="14" spans="1:14" ht="15.75" x14ac:dyDescent="0.25">
      <c r="A14" s="23">
        <v>44026</v>
      </c>
      <c r="B14" s="29">
        <v>9663.9699999999993</v>
      </c>
      <c r="C14" s="6">
        <v>9859.2000000000007</v>
      </c>
      <c r="D14" s="9">
        <v>9761.59</v>
      </c>
      <c r="F14" s="20">
        <v>44026</v>
      </c>
      <c r="G14" s="35">
        <v>10957.93</v>
      </c>
      <c r="H14" s="1">
        <v>11176.8</v>
      </c>
      <c r="I14" s="10">
        <v>11067.36</v>
      </c>
      <c r="K14" s="23">
        <v>44026</v>
      </c>
      <c r="L14" s="22">
        <v>12087.69</v>
      </c>
      <c r="M14" s="13">
        <v>12335.83</v>
      </c>
      <c r="N14" s="25">
        <v>12211.76</v>
      </c>
    </row>
    <row r="15" spans="1:14" ht="15.75" x14ac:dyDescent="0.25">
      <c r="A15" s="23">
        <v>44027</v>
      </c>
      <c r="B15" s="29">
        <v>9663.9699999999993</v>
      </c>
      <c r="C15" s="6">
        <v>9859.2000000000007</v>
      </c>
      <c r="D15" s="9">
        <v>9761.59</v>
      </c>
      <c r="F15" s="20">
        <v>44027</v>
      </c>
      <c r="G15" s="35">
        <v>11059.07</v>
      </c>
      <c r="H15" s="1">
        <v>11277.24</v>
      </c>
      <c r="I15" s="10">
        <v>11168.15</v>
      </c>
      <c r="K15" s="23">
        <v>44027</v>
      </c>
      <c r="L15" s="22">
        <v>12188.2</v>
      </c>
      <c r="M15" s="13">
        <v>12435.41</v>
      </c>
      <c r="N15" s="25">
        <v>12311.8</v>
      </c>
    </row>
    <row r="16" spans="1:14" ht="15.75" x14ac:dyDescent="0.25">
      <c r="A16" s="23">
        <v>44028</v>
      </c>
      <c r="B16" s="29">
        <v>9673.2000000000007</v>
      </c>
      <c r="C16" s="6">
        <v>9868.61</v>
      </c>
      <c r="D16" s="9">
        <v>9770.91</v>
      </c>
      <c r="F16" s="20">
        <v>44028</v>
      </c>
      <c r="G16" s="35">
        <v>11034.35</v>
      </c>
      <c r="H16" s="1">
        <v>11255.72</v>
      </c>
      <c r="I16" s="10">
        <v>11145.04</v>
      </c>
      <c r="K16" s="23">
        <v>44028</v>
      </c>
      <c r="L16" s="22">
        <v>12131.16</v>
      </c>
      <c r="M16" s="13">
        <v>12380.17</v>
      </c>
      <c r="N16" s="25">
        <v>12255.67</v>
      </c>
    </row>
    <row r="17" spans="1:14" ht="15.75" x14ac:dyDescent="0.25">
      <c r="A17" s="23">
        <v>44029</v>
      </c>
      <c r="B17" s="29">
        <v>9673.2000000000007</v>
      </c>
      <c r="C17" s="6">
        <v>9868.61</v>
      </c>
      <c r="D17" s="9">
        <v>9770.91</v>
      </c>
      <c r="F17" s="20">
        <v>44029</v>
      </c>
      <c r="G17" s="35">
        <v>11038.88</v>
      </c>
      <c r="H17" s="1">
        <v>11260.73</v>
      </c>
      <c r="I17" s="10">
        <v>11149.8</v>
      </c>
      <c r="K17" s="23">
        <v>44029</v>
      </c>
      <c r="L17" s="22">
        <v>12142.77</v>
      </c>
      <c r="M17" s="13">
        <v>12389.05</v>
      </c>
      <c r="N17" s="25">
        <v>12265.91</v>
      </c>
    </row>
    <row r="18" spans="1:14" ht="15.75" x14ac:dyDescent="0.25">
      <c r="A18" s="23">
        <v>44032</v>
      </c>
      <c r="B18" s="29">
        <v>9673.2000000000007</v>
      </c>
      <c r="C18" s="6">
        <v>9868.61</v>
      </c>
      <c r="D18" s="9">
        <v>9770.91</v>
      </c>
      <c r="F18" s="20">
        <v>44032</v>
      </c>
      <c r="G18" s="35">
        <v>11089.59</v>
      </c>
      <c r="H18" s="1">
        <v>11311.42</v>
      </c>
      <c r="I18" s="10">
        <v>11200.5</v>
      </c>
      <c r="K18" s="23">
        <v>44032</v>
      </c>
      <c r="L18" s="22">
        <v>12170.82</v>
      </c>
      <c r="M18" s="13">
        <v>12417.67</v>
      </c>
      <c r="N18" s="25">
        <v>12294.25</v>
      </c>
    </row>
    <row r="19" spans="1:14" ht="15.75" x14ac:dyDescent="0.25">
      <c r="A19" s="23">
        <v>44033</v>
      </c>
      <c r="B19" s="29">
        <v>9673.2000000000007</v>
      </c>
      <c r="C19" s="6">
        <v>9868.61</v>
      </c>
      <c r="D19" s="9">
        <v>9770.91</v>
      </c>
      <c r="F19" s="20">
        <v>44033</v>
      </c>
      <c r="G19" s="35">
        <v>11196.55</v>
      </c>
      <c r="H19" s="1">
        <v>11282.22</v>
      </c>
      <c r="I19" s="10">
        <v>11239.39</v>
      </c>
      <c r="K19" s="23">
        <v>44033</v>
      </c>
      <c r="L19" s="22">
        <v>12271.42</v>
      </c>
      <c r="M19" s="13">
        <v>12523.27</v>
      </c>
      <c r="N19" s="25">
        <v>12397.34</v>
      </c>
    </row>
    <row r="20" spans="1:14" ht="15.75" x14ac:dyDescent="0.25">
      <c r="A20" s="23">
        <v>44034</v>
      </c>
      <c r="B20" s="29">
        <v>9673.2000000000007</v>
      </c>
      <c r="C20" s="6">
        <v>9868.61</v>
      </c>
      <c r="D20" s="9">
        <v>9770.91</v>
      </c>
      <c r="F20" s="20">
        <v>44034</v>
      </c>
      <c r="G20" s="35">
        <v>11141.26</v>
      </c>
      <c r="H20" s="1">
        <v>11363.72</v>
      </c>
      <c r="I20" s="10">
        <v>11252.49</v>
      </c>
      <c r="K20" s="23">
        <v>44034</v>
      </c>
      <c r="L20" s="22">
        <v>12237.57</v>
      </c>
      <c r="M20" s="13">
        <v>12488.73</v>
      </c>
      <c r="N20" s="25">
        <v>12363.15</v>
      </c>
    </row>
    <row r="21" spans="1:14" ht="15.75" x14ac:dyDescent="0.25">
      <c r="A21" s="23">
        <v>44035</v>
      </c>
      <c r="B21" s="29">
        <v>9659.9699999999993</v>
      </c>
      <c r="C21" s="6">
        <v>9855.1299999999992</v>
      </c>
      <c r="D21" s="9">
        <v>9757.5499999999993</v>
      </c>
      <c r="F21" s="20">
        <v>44035</v>
      </c>
      <c r="G21" s="35">
        <v>11184.86</v>
      </c>
      <c r="H21" s="1">
        <v>11411.16</v>
      </c>
      <c r="I21" s="10">
        <v>11298.01</v>
      </c>
      <c r="K21" s="23">
        <v>44035</v>
      </c>
      <c r="L21" s="22">
        <v>12272.03</v>
      </c>
      <c r="M21" s="13">
        <v>12524.88</v>
      </c>
      <c r="N21" s="25">
        <v>12398.46</v>
      </c>
    </row>
    <row r="22" spans="1:14" ht="15.75" x14ac:dyDescent="0.25">
      <c r="A22" s="23">
        <v>44036</v>
      </c>
      <c r="B22" s="29">
        <v>9659.9699999999993</v>
      </c>
      <c r="C22" s="6">
        <v>9855.1299999999992</v>
      </c>
      <c r="D22" s="9">
        <v>9757.5499999999993</v>
      </c>
      <c r="F22" s="20">
        <v>44036</v>
      </c>
      <c r="G22" s="35">
        <v>11209.34</v>
      </c>
      <c r="H22" s="1">
        <v>11434.03</v>
      </c>
      <c r="I22" s="10">
        <v>11321.68</v>
      </c>
      <c r="K22" s="23">
        <v>44036</v>
      </c>
      <c r="L22" s="22">
        <v>12293.28</v>
      </c>
      <c r="M22" s="13">
        <v>12546.57</v>
      </c>
      <c r="N22" s="25">
        <v>12419.92</v>
      </c>
    </row>
    <row r="23" spans="1:14" ht="15.75" x14ac:dyDescent="0.25">
      <c r="A23" s="23">
        <v>44039</v>
      </c>
      <c r="B23" s="29">
        <v>9659.9699999999993</v>
      </c>
      <c r="C23" s="6">
        <v>9855.1299999999992</v>
      </c>
      <c r="D23" s="9">
        <v>9757.5499999999993</v>
      </c>
      <c r="F23" s="20">
        <v>44039</v>
      </c>
      <c r="G23" s="35">
        <v>11288.59</v>
      </c>
      <c r="H23" s="1">
        <v>11512.9</v>
      </c>
      <c r="I23" s="10">
        <v>11400.75</v>
      </c>
      <c r="K23" s="23">
        <v>44039</v>
      </c>
      <c r="L23" s="22">
        <v>12393.74</v>
      </c>
      <c r="M23" s="13">
        <v>12648.07</v>
      </c>
      <c r="N23" s="25">
        <v>12520.91</v>
      </c>
    </row>
    <row r="24" spans="1:14" ht="15.75" x14ac:dyDescent="0.25">
      <c r="A24" s="23">
        <v>44040</v>
      </c>
      <c r="B24" s="29">
        <v>9659.9699999999993</v>
      </c>
      <c r="C24" s="6">
        <v>9855.1299999999992</v>
      </c>
      <c r="D24" s="9">
        <v>9757.5499999999993</v>
      </c>
      <c r="F24" s="20">
        <v>44040</v>
      </c>
      <c r="G24" s="35">
        <v>11324.63</v>
      </c>
      <c r="H24" s="1">
        <v>11547.71</v>
      </c>
      <c r="I24" s="10">
        <v>11436.17</v>
      </c>
      <c r="K24" s="23">
        <v>44040</v>
      </c>
      <c r="L24" s="22">
        <v>12440.11</v>
      </c>
      <c r="M24" s="13">
        <v>12694.39</v>
      </c>
      <c r="N24" s="25">
        <v>12567.25</v>
      </c>
    </row>
    <row r="25" spans="1:14" ht="15.75" x14ac:dyDescent="0.25">
      <c r="A25" s="23">
        <v>44041</v>
      </c>
      <c r="B25" s="29">
        <v>9659.9699999999993</v>
      </c>
      <c r="C25" s="6">
        <v>9855.1299999999992</v>
      </c>
      <c r="D25" s="9">
        <v>9757.5499999999993</v>
      </c>
      <c r="F25" s="20">
        <v>44041</v>
      </c>
      <c r="G25" s="35">
        <v>11351.38</v>
      </c>
      <c r="H25" s="1">
        <v>11579.51</v>
      </c>
      <c r="I25" s="10">
        <v>11465.45</v>
      </c>
      <c r="K25" s="23">
        <v>44041</v>
      </c>
      <c r="L25" s="22">
        <v>12525.12</v>
      </c>
      <c r="M25" s="13">
        <v>12779.15</v>
      </c>
      <c r="N25" s="25">
        <v>12652.13</v>
      </c>
    </row>
    <row r="26" spans="1:14" ht="16.5" thickBot="1" x14ac:dyDescent="0.3">
      <c r="A26" s="23">
        <v>44042</v>
      </c>
      <c r="B26" s="29">
        <v>9658.51</v>
      </c>
      <c r="C26" s="6">
        <v>9853.6299999999992</v>
      </c>
      <c r="D26" s="9">
        <v>9756.07</v>
      </c>
      <c r="F26" s="20">
        <v>44042</v>
      </c>
      <c r="G26" s="35">
        <v>11357.91</v>
      </c>
      <c r="H26" s="1">
        <v>11584.06</v>
      </c>
      <c r="I26" s="10">
        <v>11470.98</v>
      </c>
      <c r="K26" s="23">
        <v>44042</v>
      </c>
      <c r="L26" s="22">
        <v>12542.54</v>
      </c>
      <c r="M26" s="13">
        <v>12796.91</v>
      </c>
      <c r="N26" s="25">
        <v>12669.73</v>
      </c>
    </row>
    <row r="27" spans="1:14" ht="16.5" thickBot="1" x14ac:dyDescent="0.3">
      <c r="A27" s="17" t="s">
        <v>7</v>
      </c>
      <c r="B27" s="17">
        <f>AVERAGE(B5:B26)</f>
        <v>9671.4977272727283</v>
      </c>
      <c r="C27" s="4">
        <f>AVERAGE(C5:C26)</f>
        <v>9866.8818181818169</v>
      </c>
      <c r="D27" s="5">
        <f>AVERAGE(D5:D26)</f>
        <v>9769.1918181818164</v>
      </c>
      <c r="F27" s="18" t="s">
        <v>7</v>
      </c>
      <c r="G27" s="34">
        <f>AVERAGE(G5:G26)</f>
        <v>11070.296363636366</v>
      </c>
      <c r="H27" s="4">
        <f>AVERAGE(H5:H26)</f>
        <v>11284.994545454547</v>
      </c>
      <c r="I27" s="5">
        <f>AVERAGE(I5:I26)</f>
        <v>11177.645</v>
      </c>
      <c r="K27" s="26" t="s">
        <v>7</v>
      </c>
      <c r="L27" s="17">
        <f>AVERAGE(L5:L26)</f>
        <v>12217.315454545454</v>
      </c>
      <c r="M27" s="4">
        <f>AVERAGE(M5:M26)</f>
        <v>12467.224545454546</v>
      </c>
      <c r="N27" s="5">
        <f>AVERAGE(N5:N26)</f>
        <v>12342.27</v>
      </c>
    </row>
    <row r="29" spans="1:14" x14ac:dyDescent="0.25">
      <c r="A29" s="3" t="s">
        <v>4</v>
      </c>
      <c r="B29" s="48"/>
      <c r="C29" s="48"/>
    </row>
    <row r="30" spans="1:14" x14ac:dyDescent="0.25">
      <c r="A30" s="3" t="s">
        <v>5</v>
      </c>
      <c r="B30" s="2"/>
      <c r="C30" s="2"/>
    </row>
    <row r="31" spans="1:14" x14ac:dyDescent="0.25">
      <c r="A31" s="3" t="s">
        <v>15</v>
      </c>
      <c r="B31" s="2"/>
      <c r="C31" s="2"/>
    </row>
  </sheetData>
  <sheetProtection password="CDD8" sheet="1" objects="1" scenarios="1"/>
  <mergeCells count="9">
    <mergeCell ref="K3:K4"/>
    <mergeCell ref="L3:N3"/>
    <mergeCell ref="A2:D2"/>
    <mergeCell ref="F2:I2"/>
    <mergeCell ref="K2:N2"/>
    <mergeCell ref="A3:A4"/>
    <mergeCell ref="B3:D3"/>
    <mergeCell ref="F3:F4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workbookViewId="0">
      <selection activeCell="G8" sqref="G8"/>
    </sheetView>
  </sheetViews>
  <sheetFormatPr defaultRowHeight="15" x14ac:dyDescent="0.25"/>
  <cols>
    <col min="1" max="1" width="12.28515625" customWidth="1"/>
    <col min="2" max="2" width="13" customWidth="1"/>
    <col min="3" max="3" width="10.7109375" customWidth="1"/>
    <col min="4" max="4" width="14.85546875" customWidth="1"/>
    <col min="6" max="6" width="12" customWidth="1"/>
    <col min="7" max="7" width="11.7109375" customWidth="1"/>
    <col min="8" max="8" width="10.42578125" customWidth="1"/>
    <col min="9" max="9" width="14.42578125" customWidth="1"/>
    <col min="11" max="11" width="12" customWidth="1"/>
    <col min="12" max="12" width="10.28515625" customWidth="1"/>
    <col min="13" max="13" width="10.85546875" customWidth="1"/>
    <col min="14" max="14" width="13.7109375" customWidth="1"/>
  </cols>
  <sheetData>
    <row r="2" spans="1:14" ht="16.5" thickBot="1" x14ac:dyDescent="0.3">
      <c r="A2" s="109" t="s">
        <v>21</v>
      </c>
      <c r="B2" s="109"/>
      <c r="C2" s="109"/>
      <c r="D2" s="109"/>
      <c r="F2" s="109" t="s">
        <v>21</v>
      </c>
      <c r="G2" s="109"/>
      <c r="H2" s="109"/>
      <c r="I2" s="109"/>
      <c r="J2" s="59"/>
      <c r="K2" s="109" t="s">
        <v>21</v>
      </c>
      <c r="L2" s="109"/>
      <c r="M2" s="109"/>
      <c r="N2" s="109"/>
    </row>
    <row r="3" spans="1:14" ht="15.75" customHeight="1" thickBot="1" x14ac:dyDescent="0.3">
      <c r="A3" s="89" t="s">
        <v>0</v>
      </c>
      <c r="B3" s="111" t="s">
        <v>9</v>
      </c>
      <c r="C3" s="94"/>
      <c r="D3" s="112"/>
      <c r="F3" s="89" t="s">
        <v>0</v>
      </c>
      <c r="G3" s="94" t="s">
        <v>10</v>
      </c>
      <c r="H3" s="95"/>
      <c r="I3" s="96"/>
      <c r="K3" s="89" t="s">
        <v>0</v>
      </c>
      <c r="L3" s="91" t="s">
        <v>12</v>
      </c>
      <c r="M3" s="91"/>
      <c r="N3" s="92"/>
    </row>
    <row r="4" spans="1:14" ht="15.75" customHeight="1" thickBot="1" x14ac:dyDescent="0.3">
      <c r="A4" s="110"/>
      <c r="B4" s="17" t="s">
        <v>1</v>
      </c>
      <c r="C4" s="4" t="s">
        <v>2</v>
      </c>
      <c r="D4" s="5" t="s">
        <v>3</v>
      </c>
      <c r="F4" s="97"/>
      <c r="G4" s="30" t="s">
        <v>1</v>
      </c>
      <c r="H4" s="31" t="s">
        <v>2</v>
      </c>
      <c r="I4" s="32" t="s">
        <v>3</v>
      </c>
      <c r="K4" s="90"/>
      <c r="L4" s="17" t="s">
        <v>1</v>
      </c>
      <c r="M4" s="4" t="s">
        <v>2</v>
      </c>
      <c r="N4" s="5" t="s">
        <v>3</v>
      </c>
    </row>
    <row r="5" spans="1:14" x14ac:dyDescent="0.25">
      <c r="A5" s="23">
        <v>44046</v>
      </c>
      <c r="B5" s="29">
        <v>9658.51</v>
      </c>
      <c r="C5" s="6">
        <v>9853.6299999999992</v>
      </c>
      <c r="D5" s="9">
        <v>9756.07</v>
      </c>
      <c r="F5" s="23">
        <v>44046</v>
      </c>
      <c r="G5" s="38">
        <v>11357.02</v>
      </c>
      <c r="H5" s="39">
        <v>11582.71</v>
      </c>
      <c r="I5" s="40">
        <v>11469.87</v>
      </c>
      <c r="K5" s="54">
        <v>44046</v>
      </c>
      <c r="L5" s="55">
        <v>12625.6</v>
      </c>
      <c r="M5" s="39">
        <v>12884.61</v>
      </c>
      <c r="N5" s="40">
        <v>12755.11</v>
      </c>
    </row>
    <row r="6" spans="1:14" x14ac:dyDescent="0.25">
      <c r="A6" s="23">
        <v>44047</v>
      </c>
      <c r="B6" s="29">
        <v>9658.51</v>
      </c>
      <c r="C6" s="6">
        <v>9853.6299999999992</v>
      </c>
      <c r="D6" s="9">
        <v>9756.07</v>
      </c>
      <c r="F6" s="23">
        <v>44047</v>
      </c>
      <c r="G6" s="53">
        <v>11386.2</v>
      </c>
      <c r="H6" s="13">
        <v>11612.45</v>
      </c>
      <c r="I6" s="47">
        <v>11499.32</v>
      </c>
      <c r="K6" s="54">
        <v>44047</v>
      </c>
      <c r="L6" s="56">
        <v>12635.26</v>
      </c>
      <c r="M6" s="14">
        <v>12894.46</v>
      </c>
      <c r="N6" s="27">
        <v>12764.86</v>
      </c>
    </row>
    <row r="7" spans="1:14" x14ac:dyDescent="0.25">
      <c r="A7" s="23">
        <v>44048</v>
      </c>
      <c r="B7" s="29">
        <v>9658.51</v>
      </c>
      <c r="C7" s="6">
        <v>9853.6299999999992</v>
      </c>
      <c r="D7" s="9">
        <v>9756.07</v>
      </c>
      <c r="F7" s="54">
        <v>44048</v>
      </c>
      <c r="G7" s="53">
        <v>11405.17</v>
      </c>
      <c r="H7" s="13">
        <v>11631.78</v>
      </c>
      <c r="I7" s="47">
        <v>11518.48</v>
      </c>
      <c r="K7" s="54">
        <v>44048</v>
      </c>
      <c r="L7" s="57">
        <v>12632.37</v>
      </c>
      <c r="M7" s="12">
        <v>12891.5</v>
      </c>
      <c r="N7" s="24">
        <v>12761.93</v>
      </c>
    </row>
    <row r="8" spans="1:14" x14ac:dyDescent="0.25">
      <c r="A8" s="23">
        <v>44049</v>
      </c>
      <c r="B8" s="29">
        <v>9710.59</v>
      </c>
      <c r="C8" s="6">
        <v>9906.76</v>
      </c>
      <c r="D8" s="9">
        <v>9808.68</v>
      </c>
      <c r="F8" s="54">
        <v>44049</v>
      </c>
      <c r="G8" s="53">
        <v>11491.72</v>
      </c>
      <c r="H8" s="13">
        <v>11718.44</v>
      </c>
      <c r="I8" s="47">
        <v>11605.08</v>
      </c>
      <c r="K8" s="54">
        <v>44049</v>
      </c>
      <c r="L8" s="57">
        <v>12768.45</v>
      </c>
      <c r="M8" s="12">
        <v>13027.39</v>
      </c>
      <c r="N8" s="24">
        <v>12897.92</v>
      </c>
    </row>
    <row r="9" spans="1:14" x14ac:dyDescent="0.25">
      <c r="A9" s="23">
        <v>44050</v>
      </c>
      <c r="B9" s="29">
        <v>9710.59</v>
      </c>
      <c r="C9" s="6">
        <v>9906.76</v>
      </c>
      <c r="D9" s="9">
        <v>9808.68</v>
      </c>
      <c r="F9" s="54">
        <v>44050</v>
      </c>
      <c r="G9" s="53">
        <v>11482.05</v>
      </c>
      <c r="H9" s="13">
        <v>11712.13</v>
      </c>
      <c r="I9" s="47">
        <v>11597.09</v>
      </c>
      <c r="K9" s="54">
        <v>44050</v>
      </c>
      <c r="L9" s="58">
        <v>12714.08</v>
      </c>
      <c r="M9" s="12">
        <v>12975.87</v>
      </c>
      <c r="N9" s="24">
        <v>12844.97</v>
      </c>
    </row>
    <row r="10" spans="1:14" x14ac:dyDescent="0.25">
      <c r="A10" s="23">
        <v>44053</v>
      </c>
      <c r="B10" s="29">
        <v>9710.59</v>
      </c>
      <c r="C10" s="6">
        <v>9906.76</v>
      </c>
      <c r="D10" s="9">
        <v>9808.68</v>
      </c>
      <c r="F10" s="54">
        <v>44053</v>
      </c>
      <c r="G10" s="53">
        <v>11431.18</v>
      </c>
      <c r="H10" s="13">
        <v>11658.32</v>
      </c>
      <c r="I10" s="47">
        <v>11544.75</v>
      </c>
      <c r="K10" s="54">
        <v>44053</v>
      </c>
      <c r="L10" s="58">
        <v>12677.18</v>
      </c>
      <c r="M10" s="12">
        <v>12937.24</v>
      </c>
      <c r="N10" s="24">
        <v>12807.21</v>
      </c>
    </row>
    <row r="11" spans="1:14" x14ac:dyDescent="0.25">
      <c r="A11" s="23">
        <v>44054</v>
      </c>
      <c r="B11" s="29">
        <v>9710.59</v>
      </c>
      <c r="C11" s="6">
        <v>9906.76</v>
      </c>
      <c r="D11" s="9">
        <v>9808.68</v>
      </c>
      <c r="F11" s="54">
        <v>44054</v>
      </c>
      <c r="G11" s="53">
        <v>11397.07</v>
      </c>
      <c r="H11" s="13">
        <v>11626.12</v>
      </c>
      <c r="I11" s="47">
        <v>11511.59</v>
      </c>
      <c r="K11" s="54">
        <v>44054</v>
      </c>
      <c r="L11" s="57">
        <v>12684.94</v>
      </c>
      <c r="M11" s="12">
        <v>12942.19</v>
      </c>
      <c r="N11" s="24">
        <v>12831.57</v>
      </c>
    </row>
    <row r="12" spans="1:14" x14ac:dyDescent="0.25">
      <c r="A12" s="23">
        <v>44055</v>
      </c>
      <c r="B12" s="29">
        <v>9710.59</v>
      </c>
      <c r="C12" s="6">
        <v>9906.76</v>
      </c>
      <c r="D12" s="9">
        <v>9808.68</v>
      </c>
      <c r="F12" s="54">
        <v>44055</v>
      </c>
      <c r="G12" s="53">
        <v>11404.48</v>
      </c>
      <c r="H12" s="13">
        <v>11634.25</v>
      </c>
      <c r="I12" s="47">
        <v>11519.36</v>
      </c>
      <c r="K12" s="54">
        <v>44055</v>
      </c>
      <c r="L12" s="58">
        <v>12670.38</v>
      </c>
      <c r="M12" s="12">
        <v>12930.3</v>
      </c>
      <c r="N12" s="24">
        <v>12800.34</v>
      </c>
    </row>
    <row r="13" spans="1:14" x14ac:dyDescent="0.25">
      <c r="A13" s="23">
        <v>44056</v>
      </c>
      <c r="B13" s="29">
        <v>9704.44</v>
      </c>
      <c r="C13" s="6">
        <v>9900.49</v>
      </c>
      <c r="D13" s="9">
        <v>9802.4699999999993</v>
      </c>
      <c r="F13" s="54">
        <v>44056</v>
      </c>
      <c r="G13" s="53">
        <v>11473.75</v>
      </c>
      <c r="H13" s="13">
        <v>11703.83</v>
      </c>
      <c r="I13" s="47">
        <v>11588.79</v>
      </c>
      <c r="K13" s="54">
        <v>44056</v>
      </c>
      <c r="L13" s="58">
        <v>12693.41</v>
      </c>
      <c r="M13" s="12">
        <v>12953.8</v>
      </c>
      <c r="N13" s="24">
        <v>12823.6</v>
      </c>
    </row>
    <row r="14" spans="1:14" x14ac:dyDescent="0.25">
      <c r="A14" s="23">
        <v>44057</v>
      </c>
      <c r="B14" s="29">
        <v>9704.44</v>
      </c>
      <c r="C14" s="6">
        <v>9900.49</v>
      </c>
      <c r="D14" s="9">
        <v>9802.4699999999993</v>
      </c>
      <c r="F14" s="54">
        <v>44057</v>
      </c>
      <c r="G14" s="53">
        <v>11455.57</v>
      </c>
      <c r="H14" s="13">
        <v>11682.29</v>
      </c>
      <c r="I14" s="47">
        <v>11568.93</v>
      </c>
      <c r="K14" s="54">
        <v>44057</v>
      </c>
      <c r="L14" s="57">
        <v>12677.88</v>
      </c>
      <c r="M14" s="12">
        <v>12936.97</v>
      </c>
      <c r="N14" s="24">
        <v>12807.43</v>
      </c>
    </row>
    <row r="15" spans="1:14" x14ac:dyDescent="0.25">
      <c r="A15" s="23">
        <v>44060</v>
      </c>
      <c r="B15" s="29">
        <v>9704.44</v>
      </c>
      <c r="C15" s="6">
        <v>9900.49</v>
      </c>
      <c r="D15" s="9">
        <v>9802.4699999999993</v>
      </c>
      <c r="F15" s="54">
        <v>44060</v>
      </c>
      <c r="G15" s="53">
        <v>11501.46</v>
      </c>
      <c r="H15" s="13">
        <v>11732.09</v>
      </c>
      <c r="I15" s="47">
        <v>11616.78</v>
      </c>
      <c r="K15" s="54">
        <v>44060</v>
      </c>
      <c r="L15" s="58">
        <v>12707.96</v>
      </c>
      <c r="M15" s="13">
        <v>12968.65</v>
      </c>
      <c r="N15" s="25">
        <v>12838.31</v>
      </c>
    </row>
    <row r="16" spans="1:14" x14ac:dyDescent="0.25">
      <c r="A16" s="23">
        <v>44061</v>
      </c>
      <c r="B16" s="29">
        <v>9704.44</v>
      </c>
      <c r="C16" s="6">
        <v>9900.49</v>
      </c>
      <c r="D16" s="9">
        <v>9802.4699999999993</v>
      </c>
      <c r="F16" s="54">
        <v>44061</v>
      </c>
      <c r="G16" s="53">
        <v>11556.33</v>
      </c>
      <c r="H16" s="13">
        <v>11785.74</v>
      </c>
      <c r="I16" s="47">
        <v>11671.04</v>
      </c>
      <c r="K16" s="54">
        <v>44061</v>
      </c>
      <c r="L16" s="58">
        <v>12777.84</v>
      </c>
      <c r="M16" s="13">
        <v>13040.93</v>
      </c>
      <c r="N16" s="25">
        <v>12909.38</v>
      </c>
    </row>
    <row r="17" spans="1:14" x14ac:dyDescent="0.25">
      <c r="A17" s="23">
        <v>44062</v>
      </c>
      <c r="B17" s="29">
        <v>9704.44</v>
      </c>
      <c r="C17" s="6">
        <v>9900.49</v>
      </c>
      <c r="D17" s="9">
        <v>9802.4699999999993</v>
      </c>
      <c r="F17" s="54">
        <v>44062</v>
      </c>
      <c r="G17" s="53">
        <v>11598.44</v>
      </c>
      <c r="H17" s="13">
        <v>11829.92</v>
      </c>
      <c r="I17" s="47">
        <v>11714.18</v>
      </c>
      <c r="K17" s="54">
        <v>44062</v>
      </c>
      <c r="L17" s="58">
        <v>12866.15</v>
      </c>
      <c r="M17" s="13">
        <v>13130.03</v>
      </c>
      <c r="N17" s="25">
        <v>12998.09</v>
      </c>
    </row>
    <row r="18" spans="1:14" x14ac:dyDescent="0.25">
      <c r="A18" s="23">
        <v>44063</v>
      </c>
      <c r="B18" s="29">
        <v>9731.4699999999993</v>
      </c>
      <c r="C18" s="6">
        <v>9928.07</v>
      </c>
      <c r="D18" s="9">
        <v>9829.77</v>
      </c>
      <c r="F18" s="54">
        <v>44063</v>
      </c>
      <c r="G18" s="53">
        <v>11526.94</v>
      </c>
      <c r="H18" s="13">
        <v>11755.96</v>
      </c>
      <c r="I18" s="47">
        <v>11641.45</v>
      </c>
      <c r="K18" s="54">
        <v>44063</v>
      </c>
      <c r="L18" s="58">
        <v>12732.66</v>
      </c>
      <c r="M18" s="13">
        <v>12993.86</v>
      </c>
      <c r="N18" s="25">
        <v>12863.26</v>
      </c>
    </row>
    <row r="19" spans="1:14" x14ac:dyDescent="0.25">
      <c r="A19" s="23">
        <v>44064</v>
      </c>
      <c r="B19" s="29">
        <v>9731.4699999999993</v>
      </c>
      <c r="C19" s="6">
        <v>9928.07</v>
      </c>
      <c r="D19" s="9">
        <v>9829.77</v>
      </c>
      <c r="F19" s="54">
        <v>44064</v>
      </c>
      <c r="G19" s="53">
        <v>11494.49</v>
      </c>
      <c r="H19" s="13">
        <v>11720.98</v>
      </c>
      <c r="I19" s="47">
        <v>11607.74</v>
      </c>
      <c r="K19" s="54">
        <v>44064</v>
      </c>
      <c r="L19" s="58">
        <v>12841.65</v>
      </c>
      <c r="M19" s="13">
        <v>13104.06</v>
      </c>
      <c r="N19" s="25">
        <v>12972.85</v>
      </c>
    </row>
    <row r="20" spans="1:14" x14ac:dyDescent="0.25">
      <c r="A20" s="23">
        <v>44067</v>
      </c>
      <c r="B20" s="29">
        <v>9731.4699999999993</v>
      </c>
      <c r="C20" s="6">
        <v>9928.07</v>
      </c>
      <c r="D20" s="9">
        <v>9829.77</v>
      </c>
      <c r="F20" s="54">
        <v>44067</v>
      </c>
      <c r="G20" s="53">
        <v>11503.07</v>
      </c>
      <c r="H20" s="13">
        <v>11731.63</v>
      </c>
      <c r="I20" s="47">
        <v>11617.35</v>
      </c>
      <c r="K20" s="54">
        <v>44067</v>
      </c>
      <c r="L20" s="58">
        <v>12738.49</v>
      </c>
      <c r="M20" s="13">
        <v>12999.81</v>
      </c>
      <c r="N20" s="25">
        <v>12869.15</v>
      </c>
    </row>
    <row r="21" spans="1:14" x14ac:dyDescent="0.25">
      <c r="A21" s="23">
        <v>44068</v>
      </c>
      <c r="B21" s="29">
        <v>9731.4699999999993</v>
      </c>
      <c r="C21" s="6">
        <v>9928.07</v>
      </c>
      <c r="D21" s="9">
        <v>9829.77</v>
      </c>
      <c r="F21" s="54">
        <v>44068</v>
      </c>
      <c r="G21" s="53">
        <v>11501.95</v>
      </c>
      <c r="H21" s="13">
        <v>11733.5</v>
      </c>
      <c r="I21" s="47">
        <v>11617.72</v>
      </c>
      <c r="K21" s="54">
        <v>44068</v>
      </c>
      <c r="L21" s="58">
        <v>12732.66</v>
      </c>
      <c r="M21" s="13">
        <v>12994.85</v>
      </c>
      <c r="N21" s="25">
        <v>12863.75</v>
      </c>
    </row>
    <row r="22" spans="1:14" x14ac:dyDescent="0.25">
      <c r="A22" s="23">
        <v>44069</v>
      </c>
      <c r="B22" s="29">
        <v>9731.4699999999993</v>
      </c>
      <c r="C22" s="6">
        <v>9928.07</v>
      </c>
      <c r="D22" s="9">
        <v>9829.77</v>
      </c>
      <c r="F22" s="54">
        <v>44069</v>
      </c>
      <c r="G22" s="53">
        <v>11499.95</v>
      </c>
      <c r="H22" s="13">
        <v>11728.47</v>
      </c>
      <c r="I22" s="47">
        <v>11614.21</v>
      </c>
      <c r="K22" s="54">
        <v>44069</v>
      </c>
      <c r="L22" s="58">
        <v>12801.75</v>
      </c>
      <c r="M22" s="13">
        <v>13064.35</v>
      </c>
      <c r="N22" s="25">
        <v>12933.05</v>
      </c>
    </row>
    <row r="23" spans="1:14" x14ac:dyDescent="0.25">
      <c r="A23" s="23">
        <v>44070</v>
      </c>
      <c r="B23" s="29">
        <v>9702.01</v>
      </c>
      <c r="C23" s="6">
        <v>9898.01</v>
      </c>
      <c r="D23" s="9">
        <v>9800.01</v>
      </c>
      <c r="F23" s="54">
        <v>44070</v>
      </c>
      <c r="G23" s="53">
        <v>11487.97</v>
      </c>
      <c r="H23" s="13">
        <v>11717.3</v>
      </c>
      <c r="I23" s="47">
        <v>11602.63</v>
      </c>
      <c r="K23" s="54">
        <v>44070</v>
      </c>
      <c r="L23" s="58">
        <v>12830.91</v>
      </c>
      <c r="M23" s="13">
        <v>13094.08</v>
      </c>
      <c r="N23" s="25">
        <v>12962.49</v>
      </c>
    </row>
    <row r="24" spans="1:14" x14ac:dyDescent="0.25">
      <c r="A24" s="23">
        <v>44071</v>
      </c>
      <c r="B24" s="29">
        <v>9702.01</v>
      </c>
      <c r="C24" s="6">
        <v>9898.01</v>
      </c>
      <c r="D24" s="9">
        <v>9800.01</v>
      </c>
      <c r="F24" s="54">
        <v>44071</v>
      </c>
      <c r="G24" s="53">
        <v>11555.94</v>
      </c>
      <c r="H24" s="13">
        <v>11790.82</v>
      </c>
      <c r="I24" s="47">
        <v>11673.38</v>
      </c>
      <c r="K24" s="54">
        <v>44071</v>
      </c>
      <c r="L24" s="58">
        <v>12887.18</v>
      </c>
      <c r="M24" s="13">
        <v>13151.49</v>
      </c>
      <c r="N24" s="25">
        <v>13019.33</v>
      </c>
    </row>
    <row r="25" spans="1:14" ht="15.75" thickBot="1" x14ac:dyDescent="0.3">
      <c r="A25" s="23">
        <v>44074</v>
      </c>
      <c r="B25" s="29">
        <v>9702.01</v>
      </c>
      <c r="C25" s="6">
        <v>9898.01</v>
      </c>
      <c r="D25" s="9">
        <v>9800.01</v>
      </c>
      <c r="F25" s="54">
        <v>44074</v>
      </c>
      <c r="G25" s="53">
        <v>11544.89</v>
      </c>
      <c r="H25" s="13">
        <v>11776.39</v>
      </c>
      <c r="I25" s="47">
        <v>11660.64</v>
      </c>
      <c r="K25" s="54">
        <v>44074</v>
      </c>
      <c r="L25" s="58">
        <v>12909.49</v>
      </c>
      <c r="M25" s="13">
        <v>13174.25</v>
      </c>
      <c r="N25" s="25">
        <v>13041.87</v>
      </c>
    </row>
    <row r="26" spans="1:14" ht="16.5" thickBot="1" x14ac:dyDescent="0.3">
      <c r="A26" s="17" t="s">
        <v>7</v>
      </c>
      <c r="B26" s="17">
        <f>AVERAGE(B5:B25)</f>
        <v>9705.4314285714299</v>
      </c>
      <c r="C26" s="4">
        <f>AVERAGE(C5:C25)</f>
        <v>9901.5009523809567</v>
      </c>
      <c r="D26" s="5">
        <f>AVERAGE(D5:D25)</f>
        <v>9803.4685714285697</v>
      </c>
      <c r="F26" s="18" t="s">
        <v>7</v>
      </c>
      <c r="G26" s="34">
        <f>AVERAGE(G5:G25)</f>
        <v>11478.84</v>
      </c>
      <c r="H26" s="4">
        <f>AVERAGE(H5:H25)</f>
        <v>11707.862857142856</v>
      </c>
      <c r="I26" s="5">
        <f>AVERAGE(I5:I25)</f>
        <v>11593.351428571428</v>
      </c>
      <c r="K26" s="26" t="s">
        <v>7</v>
      </c>
      <c r="L26" s="17">
        <f>AVERAGE(L5:L25)</f>
        <v>12743.156666666666</v>
      </c>
      <c r="M26" s="4">
        <f>AVERAGE(M5:M25)</f>
        <v>13004.318571428568</v>
      </c>
      <c r="N26" s="5">
        <f>AVERAGE(N5:N25)</f>
        <v>12874.593809523809</v>
      </c>
    </row>
    <row r="28" spans="1:14" x14ac:dyDescent="0.25">
      <c r="A28" s="3" t="s">
        <v>4</v>
      </c>
      <c r="B28" s="48"/>
    </row>
    <row r="29" spans="1:14" x14ac:dyDescent="0.25">
      <c r="A29" s="3" t="s">
        <v>5</v>
      </c>
      <c r="B29" s="2"/>
    </row>
    <row r="30" spans="1:14" x14ac:dyDescent="0.25">
      <c r="A30" s="3" t="s">
        <v>15</v>
      </c>
      <c r="B30" s="2"/>
    </row>
  </sheetData>
  <sheetProtection password="CDD8" sheet="1" objects="1" scenarios="1"/>
  <mergeCells count="9">
    <mergeCell ref="A2:D2"/>
    <mergeCell ref="F3:F4"/>
    <mergeCell ref="G3:I3"/>
    <mergeCell ref="F2:I2"/>
    <mergeCell ref="A3:A4"/>
    <mergeCell ref="B3:D3"/>
    <mergeCell ref="K3:K4"/>
    <mergeCell ref="L3:N3"/>
    <mergeCell ref="K2:N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H11" sqref="H11"/>
    </sheetView>
  </sheetViews>
  <sheetFormatPr defaultRowHeight="15" x14ac:dyDescent="0.25"/>
  <cols>
    <col min="1" max="1" width="11.5703125" customWidth="1"/>
    <col min="2" max="2" width="10.42578125" customWidth="1"/>
    <col min="3" max="3" width="9.7109375" customWidth="1"/>
    <col min="4" max="4" width="10.5703125" customWidth="1"/>
    <col min="6" max="6" width="12.5703125" customWidth="1"/>
    <col min="7" max="7" width="10.7109375" customWidth="1"/>
    <col min="8" max="8" width="10.5703125" customWidth="1"/>
    <col min="9" max="9" width="10.42578125" customWidth="1"/>
    <col min="11" max="11" width="14.140625" customWidth="1"/>
    <col min="12" max="12" width="10.42578125" customWidth="1"/>
    <col min="13" max="13" width="10.28515625" customWidth="1"/>
    <col min="14" max="14" width="13" customWidth="1"/>
  </cols>
  <sheetData>
    <row r="2" spans="1:14" ht="15.75" thickBot="1" x14ac:dyDescent="0.3">
      <c r="A2" s="113" t="s">
        <v>22</v>
      </c>
      <c r="B2" s="113"/>
      <c r="C2" s="113"/>
      <c r="D2" s="113"/>
      <c r="F2" s="113" t="s">
        <v>22</v>
      </c>
      <c r="G2" s="113"/>
      <c r="H2" s="113"/>
      <c r="I2" s="113"/>
      <c r="K2" s="113" t="s">
        <v>22</v>
      </c>
      <c r="L2" s="113"/>
      <c r="M2" s="113"/>
      <c r="N2" s="113"/>
    </row>
    <row r="3" spans="1:14" ht="15.75" customHeight="1" thickBot="1" x14ac:dyDescent="0.3">
      <c r="A3" s="89" t="s">
        <v>0</v>
      </c>
      <c r="B3" s="94" t="s">
        <v>9</v>
      </c>
      <c r="C3" s="95"/>
      <c r="D3" s="96"/>
      <c r="F3" s="89" t="s">
        <v>0</v>
      </c>
      <c r="G3" s="94" t="s">
        <v>10</v>
      </c>
      <c r="H3" s="95"/>
      <c r="I3" s="96"/>
      <c r="K3" s="89" t="s">
        <v>0</v>
      </c>
      <c r="L3" s="91" t="s">
        <v>12</v>
      </c>
      <c r="M3" s="91"/>
      <c r="N3" s="92"/>
    </row>
    <row r="4" spans="1:14" ht="15.75" thickBot="1" x14ac:dyDescent="0.3">
      <c r="A4" s="93"/>
      <c r="B4" s="17" t="s">
        <v>1</v>
      </c>
      <c r="C4" s="4" t="s">
        <v>2</v>
      </c>
      <c r="D4" s="5" t="s">
        <v>3</v>
      </c>
      <c r="F4" s="97"/>
      <c r="G4" s="30" t="s">
        <v>1</v>
      </c>
      <c r="H4" s="31" t="s">
        <v>2</v>
      </c>
      <c r="I4" s="32" t="s">
        <v>3</v>
      </c>
      <c r="K4" s="90"/>
      <c r="L4" s="17" t="s">
        <v>1</v>
      </c>
      <c r="M4" s="4" t="s">
        <v>2</v>
      </c>
      <c r="N4" s="5" t="s">
        <v>3</v>
      </c>
    </row>
    <row r="5" spans="1:14" ht="15.75" thickBot="1" x14ac:dyDescent="0.3">
      <c r="A5" s="63">
        <v>44075</v>
      </c>
      <c r="B5" s="29">
        <v>9702.01</v>
      </c>
      <c r="C5" s="6">
        <v>9898.01</v>
      </c>
      <c r="D5" s="9">
        <f>(B5+C5)/2</f>
        <v>9800.01</v>
      </c>
      <c r="F5" s="63">
        <v>44075</v>
      </c>
      <c r="G5" s="29">
        <v>11630.29</v>
      </c>
      <c r="H5" s="6">
        <v>11859.78</v>
      </c>
      <c r="I5" s="9">
        <v>11745.03</v>
      </c>
      <c r="K5" s="23">
        <v>44075</v>
      </c>
      <c r="L5" s="28">
        <v>13031.74</v>
      </c>
      <c r="M5" s="14">
        <v>13296</v>
      </c>
      <c r="N5" s="27">
        <f>(L5+M5)/2</f>
        <v>13163.869999999999</v>
      </c>
    </row>
    <row r="6" spans="1:14" ht="15.75" thickBot="1" x14ac:dyDescent="0.3">
      <c r="A6" s="63">
        <v>44076</v>
      </c>
      <c r="B6" s="29">
        <v>9702.01</v>
      </c>
      <c r="C6" s="6">
        <v>9898.01</v>
      </c>
      <c r="D6" s="9">
        <f t="shared" ref="D6:D21" si="0">(B6+C6)/2</f>
        <v>9800.01</v>
      </c>
      <c r="F6" s="63">
        <v>44076</v>
      </c>
      <c r="G6" s="29">
        <v>11512.29</v>
      </c>
      <c r="H6" s="6">
        <v>11741.96</v>
      </c>
      <c r="I6" s="9">
        <v>11627.12</v>
      </c>
      <c r="K6" s="23">
        <v>44076</v>
      </c>
      <c r="L6" s="60">
        <v>12944.42</v>
      </c>
      <c r="M6" s="13">
        <v>13210.87</v>
      </c>
      <c r="N6" s="27">
        <f t="shared" ref="N6:N26" si="1">(L6+M6)/2</f>
        <v>13077.645</v>
      </c>
    </row>
    <row r="7" spans="1:14" ht="15.75" thickBot="1" x14ac:dyDescent="0.3">
      <c r="A7" s="63">
        <v>44077</v>
      </c>
      <c r="B7" s="29">
        <v>9753.7999999999993</v>
      </c>
      <c r="C7" s="6">
        <v>9950.85</v>
      </c>
      <c r="D7" s="9">
        <f t="shared" si="0"/>
        <v>9852.3250000000007</v>
      </c>
      <c r="F7" s="63">
        <v>44077</v>
      </c>
      <c r="G7" s="29">
        <v>11535.48</v>
      </c>
      <c r="H7" s="6">
        <v>11756.64</v>
      </c>
      <c r="I7" s="9">
        <v>11641.06</v>
      </c>
      <c r="K7" s="23">
        <v>44077</v>
      </c>
      <c r="L7" s="21">
        <v>12969.63</v>
      </c>
      <c r="M7" s="12">
        <v>13235.63</v>
      </c>
      <c r="N7" s="27">
        <f t="shared" si="1"/>
        <v>13102.63</v>
      </c>
    </row>
    <row r="8" spans="1:14" ht="15.75" thickBot="1" x14ac:dyDescent="0.3">
      <c r="A8" s="63">
        <v>44078</v>
      </c>
      <c r="B8" s="29">
        <v>9753.7999999999993</v>
      </c>
      <c r="C8" s="6">
        <v>9950.85</v>
      </c>
      <c r="D8" s="9">
        <f t="shared" si="0"/>
        <v>9852.3250000000007</v>
      </c>
      <c r="F8" s="63">
        <v>44078</v>
      </c>
      <c r="G8" s="29">
        <v>11564.28</v>
      </c>
      <c r="H8" s="6">
        <v>11794.26</v>
      </c>
      <c r="I8" s="9">
        <v>11679.27</v>
      </c>
      <c r="K8" s="23">
        <v>44078</v>
      </c>
      <c r="L8" s="21">
        <v>12977.43</v>
      </c>
      <c r="M8" s="12">
        <v>13242.59</v>
      </c>
      <c r="N8" s="27">
        <f t="shared" si="1"/>
        <v>13110.01</v>
      </c>
    </row>
    <row r="9" spans="1:14" ht="15.75" thickBot="1" x14ac:dyDescent="0.3">
      <c r="A9" s="63">
        <v>44081</v>
      </c>
      <c r="B9" s="29">
        <v>9753.7999999999993</v>
      </c>
      <c r="C9" s="6">
        <v>9950.85</v>
      </c>
      <c r="D9" s="9">
        <f t="shared" si="0"/>
        <v>9852.3250000000007</v>
      </c>
      <c r="F9" s="63">
        <v>44081</v>
      </c>
      <c r="G9" s="29">
        <v>11564.17</v>
      </c>
      <c r="H9" s="6">
        <v>11794.46</v>
      </c>
      <c r="I9" s="9">
        <v>11679.31</v>
      </c>
      <c r="K9" s="23">
        <v>44081</v>
      </c>
      <c r="L9" s="22">
        <v>12903.3</v>
      </c>
      <c r="M9" s="12">
        <v>13164.97</v>
      </c>
      <c r="N9" s="27">
        <f t="shared" si="1"/>
        <v>13034.134999999998</v>
      </c>
    </row>
    <row r="10" spans="1:14" ht="15.75" thickBot="1" x14ac:dyDescent="0.3">
      <c r="A10" s="63">
        <v>44082</v>
      </c>
      <c r="B10" s="29">
        <v>9753.7999999999993</v>
      </c>
      <c r="C10" s="6">
        <v>9950.85</v>
      </c>
      <c r="D10" s="9">
        <f t="shared" si="0"/>
        <v>9852.3250000000007</v>
      </c>
      <c r="F10" s="63">
        <v>44082</v>
      </c>
      <c r="G10" s="29">
        <v>11528.5</v>
      </c>
      <c r="H10" s="6">
        <v>11756.51</v>
      </c>
      <c r="I10" s="9">
        <v>11642.5</v>
      </c>
      <c r="K10" s="23">
        <v>44082</v>
      </c>
      <c r="L10" s="22">
        <v>12798.94</v>
      </c>
      <c r="M10" s="12">
        <v>13061.49</v>
      </c>
      <c r="N10" s="27">
        <v>12930.21</v>
      </c>
    </row>
    <row r="11" spans="1:14" ht="15.75" thickBot="1" x14ac:dyDescent="0.3">
      <c r="A11" s="63">
        <v>44083</v>
      </c>
      <c r="B11" s="29">
        <v>9753.7999999999993</v>
      </c>
      <c r="C11" s="6">
        <v>9950.85</v>
      </c>
      <c r="D11" s="9">
        <f t="shared" si="0"/>
        <v>9852.3250000000007</v>
      </c>
      <c r="F11" s="63">
        <v>44083</v>
      </c>
      <c r="G11" s="29">
        <v>11488.68</v>
      </c>
      <c r="H11" s="6">
        <v>11716.94</v>
      </c>
      <c r="I11" s="9">
        <v>11602.81</v>
      </c>
      <c r="K11" s="23">
        <v>44083</v>
      </c>
      <c r="L11" s="21">
        <v>12634.1</v>
      </c>
      <c r="M11" s="12">
        <v>12893.32</v>
      </c>
      <c r="N11" s="27">
        <f t="shared" si="1"/>
        <v>12763.71</v>
      </c>
    </row>
    <row r="12" spans="1:14" ht="15.75" thickBot="1" x14ac:dyDescent="0.3">
      <c r="A12" s="63">
        <v>44084</v>
      </c>
      <c r="B12" s="29">
        <v>9700.2000000000007</v>
      </c>
      <c r="C12" s="6">
        <v>9896.16</v>
      </c>
      <c r="D12" s="9">
        <f t="shared" si="0"/>
        <v>9798.18</v>
      </c>
      <c r="F12" s="63">
        <v>44084</v>
      </c>
      <c r="G12" s="29">
        <v>11473.5</v>
      </c>
      <c r="H12" s="6">
        <v>11701.92</v>
      </c>
      <c r="I12" s="9">
        <v>11587.71</v>
      </c>
      <c r="K12" s="23">
        <v>44084</v>
      </c>
      <c r="L12" s="21">
        <v>12615.11</v>
      </c>
      <c r="M12" s="21">
        <v>12870.95</v>
      </c>
      <c r="N12" s="27">
        <f t="shared" si="1"/>
        <v>12743.03</v>
      </c>
    </row>
    <row r="13" spans="1:14" ht="15.75" thickBot="1" x14ac:dyDescent="0.3">
      <c r="A13" s="63">
        <v>44085</v>
      </c>
      <c r="B13" s="29">
        <v>9700.2000000000007</v>
      </c>
      <c r="C13" s="6">
        <v>9896.16</v>
      </c>
      <c r="D13" s="9">
        <f t="shared" si="0"/>
        <v>9798.18</v>
      </c>
      <c r="F13" s="63">
        <v>44085</v>
      </c>
      <c r="G13" s="29">
        <v>11487.24</v>
      </c>
      <c r="H13" s="6">
        <v>11717.55</v>
      </c>
      <c r="I13" s="9">
        <v>11602.4</v>
      </c>
      <c r="K13" s="23">
        <v>44085</v>
      </c>
      <c r="L13" s="21">
        <v>12439.54</v>
      </c>
      <c r="M13" s="21">
        <v>12694.79</v>
      </c>
      <c r="N13" s="27">
        <f t="shared" si="1"/>
        <v>12567.165000000001</v>
      </c>
    </row>
    <row r="14" spans="1:14" ht="15.75" thickBot="1" x14ac:dyDescent="0.3">
      <c r="A14" s="63">
        <v>44088</v>
      </c>
      <c r="B14" s="29">
        <v>9700.2000000000007</v>
      </c>
      <c r="C14" s="6">
        <v>9896.16</v>
      </c>
      <c r="D14" s="9">
        <f t="shared" si="0"/>
        <v>9798.18</v>
      </c>
      <c r="F14" s="63">
        <v>44088</v>
      </c>
      <c r="G14" s="29">
        <v>11507.35</v>
      </c>
      <c r="H14" s="6">
        <v>11733.14</v>
      </c>
      <c r="I14" s="9">
        <v>11620.25</v>
      </c>
      <c r="K14" s="23">
        <v>44088</v>
      </c>
      <c r="L14" s="22">
        <v>12464.76</v>
      </c>
      <c r="M14" s="13">
        <v>12717.56</v>
      </c>
      <c r="N14" s="25">
        <f t="shared" si="1"/>
        <v>12591.16</v>
      </c>
    </row>
    <row r="15" spans="1:14" ht="15.75" thickBot="1" x14ac:dyDescent="0.3">
      <c r="A15" s="63">
        <v>44089</v>
      </c>
      <c r="B15" s="29">
        <v>9700.2000000000007</v>
      </c>
      <c r="C15" s="6">
        <v>9896.16</v>
      </c>
      <c r="D15" s="9">
        <f t="shared" si="0"/>
        <v>9798.18</v>
      </c>
      <c r="F15" s="63">
        <v>44089</v>
      </c>
      <c r="G15" s="29">
        <v>11506.8</v>
      </c>
      <c r="H15" s="6">
        <v>11732.6</v>
      </c>
      <c r="I15" s="9">
        <v>11619.7</v>
      </c>
      <c r="K15" s="23">
        <v>44089</v>
      </c>
      <c r="L15" s="22">
        <v>12480.28</v>
      </c>
      <c r="M15" s="13">
        <v>12733.39</v>
      </c>
      <c r="N15" s="25">
        <v>12606.83</v>
      </c>
    </row>
    <row r="16" spans="1:14" ht="15.75" thickBot="1" x14ac:dyDescent="0.3">
      <c r="A16" s="63">
        <v>44090</v>
      </c>
      <c r="B16" s="29">
        <v>9700.2000000000007</v>
      </c>
      <c r="C16" s="6">
        <v>9896.16</v>
      </c>
      <c r="D16" s="9">
        <f t="shared" si="0"/>
        <v>9798.18</v>
      </c>
      <c r="F16" s="63">
        <v>44090</v>
      </c>
      <c r="G16" s="29">
        <v>11517.37</v>
      </c>
      <c r="H16" s="6">
        <v>11747.02</v>
      </c>
      <c r="I16" s="9">
        <v>11632.2</v>
      </c>
      <c r="K16" s="23">
        <v>44090</v>
      </c>
      <c r="L16" s="22">
        <v>12511.32</v>
      </c>
      <c r="M16" s="13">
        <v>12769.02</v>
      </c>
      <c r="N16" s="25">
        <f t="shared" si="1"/>
        <v>12640.17</v>
      </c>
    </row>
    <row r="17" spans="1:14" ht="15.75" thickBot="1" x14ac:dyDescent="0.3">
      <c r="A17" s="63">
        <v>44091</v>
      </c>
      <c r="B17" s="29">
        <v>9794.32</v>
      </c>
      <c r="C17" s="6">
        <v>9992.18</v>
      </c>
      <c r="D17" s="9">
        <f t="shared" si="0"/>
        <v>9893.25</v>
      </c>
      <c r="F17" s="63">
        <v>44091</v>
      </c>
      <c r="G17" s="29">
        <v>11564.46</v>
      </c>
      <c r="H17" s="6">
        <v>11796.35</v>
      </c>
      <c r="I17" s="9">
        <v>11680.41</v>
      </c>
      <c r="K17" s="23">
        <v>44091</v>
      </c>
      <c r="L17" s="22">
        <v>12675.81</v>
      </c>
      <c r="M17" s="13">
        <v>12935.88</v>
      </c>
      <c r="N17" s="25">
        <f t="shared" si="1"/>
        <v>12805.844999999999</v>
      </c>
    </row>
    <row r="18" spans="1:14" ht="15.75" thickBot="1" x14ac:dyDescent="0.3">
      <c r="A18" s="63">
        <v>44092</v>
      </c>
      <c r="B18" s="29">
        <v>9794.32</v>
      </c>
      <c r="C18" s="6">
        <v>9992.18</v>
      </c>
      <c r="D18" s="9">
        <f t="shared" si="0"/>
        <v>9893.25</v>
      </c>
      <c r="F18" s="63">
        <v>44092</v>
      </c>
      <c r="G18" s="29">
        <v>11620.02</v>
      </c>
      <c r="H18" s="6">
        <v>11853.16</v>
      </c>
      <c r="I18" s="9">
        <v>11736.59</v>
      </c>
      <c r="K18" s="23">
        <v>44092</v>
      </c>
      <c r="L18" s="22">
        <v>12716.95</v>
      </c>
      <c r="M18" s="13">
        <v>12976.84</v>
      </c>
      <c r="N18" s="25">
        <v>12846.89</v>
      </c>
    </row>
    <row r="19" spans="1:14" ht="15.75" thickBot="1" x14ac:dyDescent="0.3">
      <c r="A19" s="63">
        <v>44095</v>
      </c>
      <c r="B19" s="29">
        <v>9794.32</v>
      </c>
      <c r="C19" s="6">
        <v>9992.18</v>
      </c>
      <c r="D19" s="9">
        <f t="shared" si="0"/>
        <v>9893.25</v>
      </c>
      <c r="F19" s="63">
        <v>44095</v>
      </c>
      <c r="G19" s="29">
        <v>11611.15</v>
      </c>
      <c r="H19" s="6">
        <v>11842.86</v>
      </c>
      <c r="I19" s="9">
        <v>11727</v>
      </c>
      <c r="K19" s="23">
        <v>44095</v>
      </c>
      <c r="L19" s="22">
        <v>12650.34</v>
      </c>
      <c r="M19" s="13">
        <v>12909.9</v>
      </c>
      <c r="N19" s="25">
        <f t="shared" si="1"/>
        <v>12780.119999999999</v>
      </c>
    </row>
    <row r="20" spans="1:14" ht="15.75" thickBot="1" x14ac:dyDescent="0.3">
      <c r="A20" s="63">
        <v>44096</v>
      </c>
      <c r="B20" s="29">
        <v>9794.32</v>
      </c>
      <c r="C20" s="6">
        <v>9992.18</v>
      </c>
      <c r="D20" s="9">
        <f t="shared" si="0"/>
        <v>9893.25</v>
      </c>
      <c r="F20" s="63">
        <v>44096</v>
      </c>
      <c r="G20" s="29">
        <v>11485.2</v>
      </c>
      <c r="H20" s="6">
        <v>11714.59</v>
      </c>
      <c r="I20" s="9">
        <v>11599.89</v>
      </c>
      <c r="K20" s="23">
        <v>44096</v>
      </c>
      <c r="L20" s="22">
        <v>12500.49</v>
      </c>
      <c r="M20" s="13">
        <v>12756.02</v>
      </c>
      <c r="N20" s="25">
        <v>12628.25</v>
      </c>
    </row>
    <row r="21" spans="1:14" ht="15.75" thickBot="1" x14ac:dyDescent="0.3">
      <c r="A21" s="63">
        <v>44097</v>
      </c>
      <c r="B21" s="29">
        <v>9794.32</v>
      </c>
      <c r="C21" s="6">
        <v>9992.18</v>
      </c>
      <c r="D21" s="9">
        <f t="shared" si="0"/>
        <v>9893.25</v>
      </c>
      <c r="F21" s="63">
        <v>44097</v>
      </c>
      <c r="G21" s="29">
        <v>11451.82</v>
      </c>
      <c r="H21" s="6">
        <v>11681.47</v>
      </c>
      <c r="I21" s="9">
        <v>11566.64</v>
      </c>
      <c r="K21" s="23">
        <v>44097</v>
      </c>
      <c r="L21" s="22">
        <v>12430.95</v>
      </c>
      <c r="M21" s="13">
        <v>12686.07</v>
      </c>
      <c r="N21" s="25">
        <f t="shared" si="1"/>
        <v>12558.51</v>
      </c>
    </row>
    <row r="22" spans="1:14" ht="15.75" thickBot="1" x14ac:dyDescent="0.3">
      <c r="A22" s="63">
        <v>44098</v>
      </c>
      <c r="B22" s="29">
        <v>9729.9599999999991</v>
      </c>
      <c r="C22" s="6">
        <v>9926.5300000000007</v>
      </c>
      <c r="D22" s="9">
        <v>9828.24</v>
      </c>
      <c r="F22" s="63">
        <v>44098</v>
      </c>
      <c r="G22" s="29">
        <v>11356.68</v>
      </c>
      <c r="H22" s="6">
        <v>11579.28</v>
      </c>
      <c r="I22" s="9">
        <v>11467.98</v>
      </c>
      <c r="K22" s="23">
        <v>44098</v>
      </c>
      <c r="L22" s="22">
        <v>12383.32</v>
      </c>
      <c r="M22" s="13">
        <v>12636.47</v>
      </c>
      <c r="N22" s="25">
        <f t="shared" si="1"/>
        <v>12509.895</v>
      </c>
    </row>
    <row r="23" spans="1:14" ht="15.75" thickBot="1" x14ac:dyDescent="0.3">
      <c r="A23" s="63">
        <v>44099</v>
      </c>
      <c r="B23" s="29">
        <v>9729.9599999999991</v>
      </c>
      <c r="C23" s="6">
        <v>9926.5300000000007</v>
      </c>
      <c r="D23" s="9">
        <v>9828.24</v>
      </c>
      <c r="F23" s="63">
        <v>44099</v>
      </c>
      <c r="G23" s="29">
        <v>11354.73</v>
      </c>
      <c r="H23" s="6">
        <v>11580.35</v>
      </c>
      <c r="I23" s="9">
        <v>11467.54</v>
      </c>
      <c r="K23" s="23">
        <v>44099</v>
      </c>
      <c r="L23" s="22">
        <v>12430.02</v>
      </c>
      <c r="M23" s="13">
        <v>12685.11</v>
      </c>
      <c r="N23" s="25">
        <f t="shared" si="1"/>
        <v>12557.565000000001</v>
      </c>
    </row>
    <row r="24" spans="1:14" ht="15.75" thickBot="1" x14ac:dyDescent="0.3">
      <c r="A24" s="63">
        <v>44102</v>
      </c>
      <c r="B24" s="29">
        <v>9729.9599999999991</v>
      </c>
      <c r="C24" s="6">
        <v>9926.5300000000007</v>
      </c>
      <c r="D24" s="9">
        <v>9828.24</v>
      </c>
      <c r="F24" s="63">
        <v>44102</v>
      </c>
      <c r="G24" s="29">
        <v>11333.31</v>
      </c>
      <c r="H24" s="6">
        <v>11562.73</v>
      </c>
      <c r="I24" s="9">
        <v>11448.02</v>
      </c>
      <c r="K24" s="23">
        <v>44102</v>
      </c>
      <c r="L24" s="22">
        <v>12448.51</v>
      </c>
      <c r="M24" s="13">
        <v>12703.97</v>
      </c>
      <c r="N24" s="25">
        <f t="shared" si="1"/>
        <v>12576.24</v>
      </c>
    </row>
    <row r="25" spans="1:14" ht="15.75" thickBot="1" x14ac:dyDescent="0.3">
      <c r="A25" s="63">
        <v>44103</v>
      </c>
      <c r="B25" s="29">
        <v>9729.9599999999991</v>
      </c>
      <c r="C25" s="6">
        <v>9926.5300000000007</v>
      </c>
      <c r="D25" s="9">
        <v>9828.24</v>
      </c>
      <c r="F25" s="63">
        <v>44103</v>
      </c>
      <c r="G25" s="29">
        <v>11352.65</v>
      </c>
      <c r="H25" s="6">
        <v>11578.4</v>
      </c>
      <c r="I25" s="9">
        <v>11465.53</v>
      </c>
      <c r="K25" s="23">
        <v>44103</v>
      </c>
      <c r="L25" s="22">
        <v>12511.76</v>
      </c>
      <c r="M25" s="13">
        <v>12767.5</v>
      </c>
      <c r="N25" s="25">
        <f t="shared" si="1"/>
        <v>12639.630000000001</v>
      </c>
    </row>
    <row r="26" spans="1:14" ht="15.75" thickBot="1" x14ac:dyDescent="0.3">
      <c r="A26" s="67">
        <v>44104</v>
      </c>
      <c r="B26" s="64">
        <v>9729.9599999999991</v>
      </c>
      <c r="C26" s="65">
        <v>9926.5300000000007</v>
      </c>
      <c r="D26" s="66">
        <v>9828.24</v>
      </c>
      <c r="F26" s="63">
        <v>44104</v>
      </c>
      <c r="G26" s="64">
        <v>11413.68</v>
      </c>
      <c r="H26" s="65">
        <v>11641.51</v>
      </c>
      <c r="I26" s="66">
        <v>11527.6</v>
      </c>
      <c r="K26" s="23">
        <v>44104</v>
      </c>
      <c r="L26" s="68">
        <v>12466.02</v>
      </c>
      <c r="M26" s="69">
        <v>12721.84</v>
      </c>
      <c r="N26" s="70">
        <f t="shared" si="1"/>
        <v>12593.93</v>
      </c>
    </row>
    <row r="27" spans="1:14" ht="15.75" thickBot="1" x14ac:dyDescent="0.3">
      <c r="A27" s="26" t="s">
        <v>7</v>
      </c>
      <c r="B27" s="17">
        <f>AVERAGE(B5:B26)</f>
        <v>9740.7009090909087</v>
      </c>
      <c r="C27" s="4">
        <f>AVERAGE(C5:C26)</f>
        <v>9937.4827272727271</v>
      </c>
      <c r="D27" s="5">
        <f>AVERAGE(D5:D25)</f>
        <v>9839.6073809523768</v>
      </c>
      <c r="F27" s="26" t="s">
        <v>7</v>
      </c>
      <c r="G27" s="34">
        <f>AVERAGE(G5:G26)</f>
        <v>11493.620454545455</v>
      </c>
      <c r="H27" s="4">
        <f>AVERAGE(H5:H26)</f>
        <v>11721.976363636366</v>
      </c>
      <c r="I27" s="5">
        <f>AVERAGE(I5:I26)</f>
        <v>11607.570909090909</v>
      </c>
      <c r="K27" s="26" t="s">
        <v>7</v>
      </c>
      <c r="L27" s="17">
        <f>AVERAGE(L5:L26)</f>
        <v>12635.670000000002</v>
      </c>
      <c r="M27" s="4">
        <f>AVERAGE(M5:M26)</f>
        <v>12894.099090909091</v>
      </c>
      <c r="N27" s="5">
        <f>AVERAGE(N5:N26)</f>
        <v>12764.883636363635</v>
      </c>
    </row>
  </sheetData>
  <sheetProtection password="CDD8" sheet="1" objects="1" scenarios="1"/>
  <mergeCells count="9">
    <mergeCell ref="F2:I2"/>
    <mergeCell ref="F3:F4"/>
    <mergeCell ref="G3:I3"/>
    <mergeCell ref="A2:D2"/>
    <mergeCell ref="A3:A4"/>
    <mergeCell ref="B3:D3"/>
    <mergeCell ref="K3:K4"/>
    <mergeCell ref="L3:N3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'20</vt:lpstr>
      <vt:lpstr>FEB '20</vt:lpstr>
      <vt:lpstr>MAR '20</vt:lpstr>
      <vt:lpstr>APR '20</vt:lpstr>
      <vt:lpstr>MAY '20</vt:lpstr>
      <vt:lpstr>JUNE'20</vt:lpstr>
      <vt:lpstr>JULY '20</vt:lpstr>
      <vt:lpstr>AUG '20</vt:lpstr>
      <vt:lpstr>SEP'20</vt:lpstr>
      <vt:lpstr>OCT '20</vt:lpstr>
      <vt:lpstr>NOV '20</vt:lpstr>
      <vt:lpstr>DEC '20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Sesay</dc:creator>
  <cp:lastModifiedBy>Andrew Sesay</cp:lastModifiedBy>
  <cp:lastPrinted>2018-04-25T09:53:52Z</cp:lastPrinted>
  <dcterms:created xsi:type="dcterms:W3CDTF">2017-10-05T09:04:19Z</dcterms:created>
  <dcterms:modified xsi:type="dcterms:W3CDTF">2021-01-11T12:38:43Z</dcterms:modified>
</cp:coreProperties>
</file>